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thompsm\Desktop\"/>
    </mc:Choice>
  </mc:AlternateContent>
  <xr:revisionPtr revIDLastSave="0" documentId="8_{7B824928-2238-4EFA-BC80-30D75697FCC9}" xr6:coauthVersionLast="44" xr6:coauthVersionMax="44" xr10:uidLastSave="{00000000-0000-0000-0000-000000000000}"/>
  <bookViews>
    <workbookView xWindow="-120" yWindow="-120" windowWidth="20730" windowHeight="11160" tabRatio="952"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<sst xmlns="http://schemas.openxmlformats.org/spreadsheetml/2006/main" count="212" uniqueCount="146">
  <si>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</si>
  <si>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</si>
  <si>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</si>
  <si>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</si>
  <si>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</si>
  <si>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</si>
  <si>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</si>
  <si>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</si>
  <si>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</si>
  <si>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</si>
  <si>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</si>
  <si>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</si>
  <si>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</si>
  <si>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</si>
  <si>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</si>
  <si>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</si>
  <si>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</si>
  <si>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</si>
  <si>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</si>
  <si>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</si>
  <si>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</si>
  <si>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</si>
  <si>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</si>
  <si>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</si>
  <si>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</si>
  <si>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</si>
  <si>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</si>
  <si>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</si>
  <si>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</si>
  <si>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</si>
  <si>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</si>
  <si>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</si>
  <si>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</si>
  <si>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</si>
  <si>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</si>
  <si>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</si>
  <si>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</si>
  <si>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</si>
  <si>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</si>
  <si>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</si>
  <si>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</si>
  <si>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</si>
  <si>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</si>
  <si>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</si>
  <si>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</si>
  <si>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</si>
  <si>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</si>
  <si>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</si>
  <si>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</si>
  <si>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</si>
  <si>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</si>
  <si>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</si>
  <si>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</si>
  <si>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</si>
  <si>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</si>
  <si>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</si>
  <si>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</si>
  <si>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</si>
  <si>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</si>
  <si>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</si>
  <si>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</si>
  <si>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</si>
  <si>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</si>
  <si>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</si>
  <si>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</si>
  <si>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</si>
  <si>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</si>
  <si>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</si>
  <si>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</si>
  <si>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</si>
  <si>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</si>
  <si>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</si>
  <si>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</si>
  <si>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</si>
  <si>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</si>
  <si>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</si>
  <si>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</si>
  <si>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</si>
  <si>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</si>
  <si>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</si>
  <si>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</si>
  <si>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</si>
  <si>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</si>
  <si>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</si>
  <si>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</si>
  <si>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</si>
  <si>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</si>
  <si>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</si>
  <si>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</si>
  <si>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</si>
  <si>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</si>
  <si>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</si>
  <si>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</si>
  <si>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</si>
  <si>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</si>
  <si>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</si>
  <si>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</si>
  <si>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</si>
  <si>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</si>
  <si>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</si>
  <si>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</si>
  <si>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</si>
  <si>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</si>
  <si>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</si>
  <si>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</si>
  <si>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</si>
  <si>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</si>
  <si>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</si>
  <si>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</si>
  <si>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</si>
  <si>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</si>
  <si>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</si>
  <si>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</si>
  <si>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</si>
  <si>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</si>
  <si>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</si>
  <si>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</si>
  <si>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Kristi Ricketts</t>
  </si>
  <si>
    <t xml:space="preserve"> Kristi Ricketts and Melissa Thompson</t>
  </si>
  <si>
    <t>Kristi Ricketts and Melissa Thompson</t>
  </si>
  <si>
    <t>Karla Mendoza</t>
  </si>
  <si>
    <t>Yvonne Hamm</t>
  </si>
  <si>
    <t>Melissa Thompson</t>
  </si>
  <si>
    <t>Thomas P. Corr Elementary School</t>
  </si>
  <si>
    <t>The ELL staff will coordinate two annual Parent Leadership Council meetings to inform ELL parents about programs offered throughout the district as well as events and services in the community. Information will include how to receive translation services as well as how to schedule conferences with teachers or staff. The ELL staff will serve on the school's parent involvement committee.</t>
  </si>
  <si>
    <t xml:space="preserve">ESE staff will meet with parents of students with disabilities twice a year to discuss issues of relevance to ESE: testing information; promotion issues; and school and class expectations. </t>
  </si>
  <si>
    <t>Parent Involvement: The relationship between school-to-home communication and parents' perceptions and beliefs</t>
  </si>
  <si>
    <t>Approaches to parent involvement for improving the academic performance of elementary school children in grades K-6</t>
  </si>
  <si>
    <t>Beyond involvement and engagement: the role of the family in school-community partnerships</t>
  </si>
  <si>
    <t>Literacy Night</t>
  </si>
  <si>
    <t>The purpose of Literacy Night is to increase parental awareness of state standards and reading curriculum expectations. The presenters will share and model literacy strategies. They will provide parents with academic activities and strategies to use with their students at home.</t>
  </si>
  <si>
    <t>Evidence-based parent involvement interventions with school-aged children</t>
  </si>
  <si>
    <t>On or before February 2021.</t>
  </si>
  <si>
    <t>Conference Night</t>
  </si>
  <si>
    <t>The purpose of Conference Night is to provide assessment performance data linked to curriculum expectations, provide strategies for parents to use at home, and to develop a plan with parental input to support their student's educational success.</t>
  </si>
  <si>
    <t>FSA Parent Information Night</t>
  </si>
  <si>
    <t>The purpose of the FSA meeting is to inform parents of the text complexity; type of questions; format and response types for reading and math FSA.</t>
  </si>
  <si>
    <t>Parent involvement and students' academic achievement: a meta-analysis</t>
  </si>
  <si>
    <t>ELL Parent Night</t>
  </si>
  <si>
    <t>The purpose of the ELL Parent Night is to engage parents of students who speak two languages. Information is provided on subjects such as testing; internet safety; and methods of advocating for their students.</t>
  </si>
  <si>
    <t>Engaging parents in raising achievement: Do parents know they matter?</t>
  </si>
  <si>
    <t>Student achievement beyond the classroom: Engaging families and communities</t>
  </si>
  <si>
    <t>Solicit volunteers to offer child friendly activities at school during conference night; literacy night; or ELL parent meetings.</t>
  </si>
  <si>
    <t>Further query the parents on other times that are convenient ex., ELL parent meetings held during school day.</t>
  </si>
  <si>
    <t>Learn how to apply strategies for coping with parental pressure and dealing parents of students who have problem situations in the classroom.</t>
  </si>
  <si>
    <t>Prospects for change: Preparing educators for school, family and community partnerships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</si>
</sst>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9">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5" fontId="4" fillId="0" borderId="12" xfId="0" applyNumberFormat="1" applyFont="1" applyBorder="1" applyAlignment="1" applyProtection="1">
      <alignment wrapText="1"/>
      <protection locked="0"/>
    </xf>
    <xf numFmtId="14"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PTA meetings</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topLeftCell="D1" zoomScaleNormal="100" workbookViewId="0">
      <selection activeCell="O6" sqref="O6"/>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62" t="s">
        <v>123</v>
      </c>
      <c r="B1" s="63"/>
      <c r="C1" s="63"/>
      <c r="D1" s="63"/>
      <c r="E1" s="63"/>
      <c r="F1" s="63"/>
      <c r="G1" s="63"/>
      <c r="H1" s="63"/>
      <c r="I1" s="63"/>
      <c r="J1" s="63"/>
      <c r="K1" s="64"/>
      <c r="L1" s="3" t="s">
        <v>19</v>
      </c>
      <c r="M1" s="1">
        <v>2904.6</v>
      </c>
      <c r="N1" s="4"/>
      <c r="O1" s="2">
        <f>'Involvement of Parents'!O1+'Coordination and Integration'!H1+'Annual Parent Meeting'!G1+'Flexible Parent Meeting'!H1+'Building Capacity'!J1+'Staff Development'!J1+'Other Activity'!J1+Accesssibility!O1+Communication!O1+Barriers!G1</f>
        <v>2901.8</v>
      </c>
      <c r="P1" s="5"/>
      <c r="Q1" s="9">
        <f>M1-O1</f>
        <v>2.7999999999997272</v>
      </c>
    </row>
    <row r="2" spans="1:17" ht="12.75" customHeight="1" x14ac:dyDescent="0.2">
      <c r="A2" s="51"/>
      <c r="B2" s="52"/>
      <c r="C2" s="52"/>
      <c r="D2" s="52"/>
      <c r="E2" s="52"/>
      <c r="F2" s="52"/>
      <c r="G2" s="52"/>
      <c r="H2" s="52"/>
      <c r="I2" s="52"/>
      <c r="J2" s="52"/>
      <c r="K2" s="53"/>
    </row>
    <row r="3" spans="1:17" ht="15.75" x14ac:dyDescent="0.2">
      <c r="A3" s="68" t="s">
        <v>0</v>
      </c>
      <c r="B3" s="69"/>
      <c r="C3" s="69"/>
      <c r="D3" s="69"/>
      <c r="E3" s="69"/>
      <c r="F3" s="69"/>
      <c r="G3" s="69"/>
      <c r="H3" s="69"/>
      <c r="I3" s="69"/>
      <c r="J3" s="69"/>
      <c r="K3" s="70"/>
    </row>
    <row r="4" spans="1:17" ht="12.75" customHeight="1" x14ac:dyDescent="0.2">
      <c r="A4" s="51"/>
      <c r="B4" s="52"/>
      <c r="C4" s="52"/>
      <c r="D4" s="52"/>
      <c r="E4" s="52"/>
      <c r="F4" s="52"/>
      <c r="G4" s="52"/>
      <c r="H4" s="52"/>
      <c r="I4" s="52"/>
      <c r="J4" s="52"/>
      <c r="K4" s="53"/>
    </row>
    <row r="5" spans="1:17" ht="15" customHeight="1" x14ac:dyDescent="0.2">
      <c r="A5" s="68" t="s">
        <v>23</v>
      </c>
      <c r="B5" s="69"/>
      <c r="C5" s="69"/>
      <c r="D5" s="69"/>
      <c r="E5" s="69"/>
      <c r="F5" s="69"/>
      <c r="G5" s="69"/>
      <c r="H5" s="69"/>
      <c r="I5" s="69"/>
      <c r="J5" s="69"/>
      <c r="K5" s="70"/>
    </row>
    <row r="6" spans="1:17" ht="10.5" customHeight="1" x14ac:dyDescent="0.2">
      <c r="A6" s="51"/>
      <c r="B6" s="52"/>
      <c r="C6" s="52"/>
      <c r="D6" s="52"/>
      <c r="E6" s="52"/>
      <c r="F6" s="52"/>
      <c r="G6" s="52"/>
      <c r="H6" s="52"/>
      <c r="I6" s="52"/>
      <c r="J6" s="52"/>
      <c r="K6" s="53"/>
    </row>
    <row r="7" spans="1:17" ht="15" hidden="1" customHeight="1" x14ac:dyDescent="0.2">
      <c r="A7" s="51"/>
      <c r="B7" s="52"/>
      <c r="C7" s="52"/>
      <c r="D7" s="52"/>
      <c r="E7" s="52"/>
      <c r="F7" s="52"/>
      <c r="G7" s="52"/>
      <c r="H7" s="52"/>
      <c r="I7" s="52"/>
      <c r="J7" s="52"/>
      <c r="K7" s="53"/>
    </row>
    <row r="8" spans="1:17" ht="15" customHeight="1" x14ac:dyDescent="0.2">
      <c r="A8" s="68" t="s">
        <v>1</v>
      </c>
      <c r="B8" s="69"/>
      <c r="C8" s="69"/>
      <c r="D8" s="69"/>
      <c r="E8" s="69"/>
      <c r="F8" s="69"/>
      <c r="G8" s="69"/>
      <c r="H8" s="69"/>
      <c r="I8" s="69"/>
      <c r="J8" s="69"/>
      <c r="K8" s="70"/>
    </row>
    <row r="9" spans="1:17" ht="12.75" customHeight="1" x14ac:dyDescent="0.2">
      <c r="A9" s="65"/>
      <c r="B9" s="66"/>
      <c r="C9" s="66"/>
      <c r="D9" s="66"/>
      <c r="E9" s="66"/>
      <c r="F9" s="66"/>
      <c r="G9" s="66"/>
      <c r="H9" s="66"/>
      <c r="I9" s="66"/>
      <c r="J9" s="66"/>
      <c r="K9" s="67"/>
    </row>
    <row r="10" spans="1:17" ht="48" customHeight="1" x14ac:dyDescent="0.2">
      <c r="A10" s="42" t="s">
        <v>2</v>
      </c>
      <c r="B10" s="43"/>
      <c r="C10" s="43"/>
      <c r="D10" s="43"/>
      <c r="E10" s="43"/>
      <c r="F10" s="43"/>
      <c r="G10" s="43"/>
      <c r="H10" s="43"/>
      <c r="I10" s="43"/>
      <c r="J10" s="43"/>
      <c r="K10" s="44"/>
    </row>
    <row r="11" spans="1:17" ht="13.5" customHeight="1" x14ac:dyDescent="0.2">
      <c r="A11" s="71"/>
      <c r="B11" s="72"/>
      <c r="C11" s="72"/>
      <c r="D11" s="72"/>
      <c r="E11" s="72"/>
      <c r="F11" s="72"/>
      <c r="G11" s="72"/>
      <c r="H11" s="72"/>
      <c r="I11" s="72"/>
      <c r="J11" s="72"/>
      <c r="K11" s="73"/>
    </row>
    <row r="12" spans="1:17" ht="36" customHeight="1" x14ac:dyDescent="0.2">
      <c r="A12" s="42" t="s">
        <v>3</v>
      </c>
      <c r="B12" s="43"/>
      <c r="C12" s="43"/>
      <c r="D12" s="43"/>
      <c r="E12" s="43"/>
      <c r="F12" s="43"/>
      <c r="G12" s="43"/>
      <c r="H12" s="43"/>
      <c r="I12" s="43"/>
      <c r="J12" s="43"/>
      <c r="K12" s="44"/>
    </row>
    <row r="13" spans="1:17" ht="11.25" customHeight="1" x14ac:dyDescent="0.2">
      <c r="A13" s="59"/>
      <c r="B13" s="60"/>
      <c r="C13" s="60"/>
      <c r="D13" s="60"/>
      <c r="E13" s="60"/>
      <c r="F13" s="60"/>
      <c r="G13" s="60"/>
      <c r="H13" s="60"/>
      <c r="I13" s="60"/>
      <c r="J13" s="60"/>
      <c r="K13" s="61"/>
    </row>
    <row r="14" spans="1:17" ht="18.75" customHeight="1" x14ac:dyDescent="0.2">
      <c r="A14" s="74" t="s">
        <v>4</v>
      </c>
      <c r="B14" s="75"/>
      <c r="C14" s="75"/>
      <c r="D14" s="75"/>
      <c r="E14" s="75"/>
      <c r="F14" s="75"/>
      <c r="G14" s="75"/>
      <c r="H14" s="75"/>
      <c r="I14" s="75"/>
      <c r="J14" s="75"/>
      <c r="K14" s="76"/>
    </row>
    <row r="15" spans="1:17" ht="30.75" customHeight="1" x14ac:dyDescent="0.2">
      <c r="A15" s="77"/>
      <c r="B15" s="78"/>
      <c r="C15" s="78"/>
      <c r="D15" s="78"/>
      <c r="E15" s="78"/>
      <c r="F15" s="78"/>
      <c r="G15" s="78"/>
      <c r="H15" s="78"/>
      <c r="I15" s="78"/>
      <c r="J15" s="78"/>
      <c r="K15" s="79"/>
    </row>
    <row r="16" spans="1:17" ht="12" customHeight="1" x14ac:dyDescent="0.2">
      <c r="A16" s="71"/>
      <c r="B16" s="72"/>
      <c r="C16" s="72"/>
      <c r="D16" s="72"/>
      <c r="E16" s="72"/>
      <c r="F16" s="72"/>
      <c r="G16" s="72"/>
      <c r="H16" s="72"/>
      <c r="I16" s="72"/>
      <c r="J16" s="72"/>
      <c r="K16" s="73"/>
    </row>
    <row r="17" spans="1:11" ht="66" customHeight="1" x14ac:dyDescent="0.2">
      <c r="A17" s="42" t="s">
        <v>5</v>
      </c>
      <c r="B17" s="43"/>
      <c r="C17" s="43"/>
      <c r="D17" s="43"/>
      <c r="E17" s="43"/>
      <c r="F17" s="43"/>
      <c r="G17" s="43"/>
      <c r="H17" s="43"/>
      <c r="I17" s="43"/>
      <c r="J17" s="43"/>
      <c r="K17" s="44"/>
    </row>
    <row r="18" spans="1:11" ht="12" customHeight="1" x14ac:dyDescent="0.2">
      <c r="A18" s="45"/>
      <c r="B18" s="46"/>
      <c r="C18" s="46"/>
      <c r="D18" s="46"/>
      <c r="E18" s="46"/>
      <c r="F18" s="46"/>
      <c r="G18" s="46"/>
      <c r="H18" s="46"/>
      <c r="I18" s="46"/>
      <c r="J18" s="46"/>
      <c r="K18" s="47"/>
    </row>
    <row r="19" spans="1:11" ht="51.75" customHeight="1" x14ac:dyDescent="0.2">
      <c r="A19" s="42" t="s">
        <v>6</v>
      </c>
      <c r="B19" s="43"/>
      <c r="C19" s="43"/>
      <c r="D19" s="43"/>
      <c r="E19" s="43"/>
      <c r="F19" s="43"/>
      <c r="G19" s="43"/>
      <c r="H19" s="43"/>
      <c r="I19" s="43"/>
      <c r="J19" s="43"/>
      <c r="K19" s="44"/>
    </row>
    <row r="20" spans="1:11" ht="13.5" customHeight="1" x14ac:dyDescent="0.2">
      <c r="A20" s="59"/>
      <c r="B20" s="60"/>
      <c r="C20" s="60"/>
      <c r="D20" s="60"/>
      <c r="E20" s="60"/>
      <c r="F20" s="60"/>
      <c r="G20" s="60"/>
      <c r="H20" s="60"/>
      <c r="I20" s="60"/>
      <c r="J20" s="60"/>
      <c r="K20" s="61"/>
    </row>
    <row r="21" spans="1:11" ht="48" customHeight="1" x14ac:dyDescent="0.2">
      <c r="A21" s="48" t="s">
        <v>7</v>
      </c>
      <c r="B21" s="49"/>
      <c r="C21" s="49"/>
      <c r="D21" s="49"/>
      <c r="E21" s="49"/>
      <c r="F21" s="49"/>
      <c r="G21" s="49"/>
      <c r="H21" s="49"/>
      <c r="I21" s="49"/>
      <c r="J21" s="49"/>
      <c r="K21" s="50"/>
    </row>
    <row r="22" spans="1:11" x14ac:dyDescent="0.2">
      <c r="A22" s="45"/>
      <c r="B22" s="46"/>
      <c r="C22" s="46"/>
      <c r="D22" s="46"/>
      <c r="E22" s="46"/>
      <c r="F22" s="46"/>
      <c r="G22" s="46"/>
      <c r="H22" s="46"/>
      <c r="I22" s="46"/>
      <c r="J22" s="46"/>
      <c r="K22" s="47"/>
    </row>
    <row r="23" spans="1:11" ht="48" customHeight="1" x14ac:dyDescent="0.2">
      <c r="A23" s="54" t="s">
        <v>24</v>
      </c>
      <c r="B23" s="54"/>
      <c r="C23" s="54"/>
      <c r="D23" s="54"/>
      <c r="E23" s="54"/>
      <c r="F23" s="54"/>
      <c r="G23" s="54"/>
      <c r="H23" s="54"/>
      <c r="I23" s="54"/>
      <c r="J23" s="54"/>
      <c r="K23" s="54"/>
    </row>
    <row r="24" spans="1:11" x14ac:dyDescent="0.2">
      <c r="A24" s="56"/>
      <c r="B24" s="57"/>
      <c r="C24" s="57"/>
      <c r="D24" s="57"/>
      <c r="E24" s="57"/>
      <c r="F24" s="57"/>
      <c r="G24" s="57"/>
      <c r="H24" s="57"/>
      <c r="I24" s="57"/>
      <c r="J24" s="57"/>
      <c r="K24" s="58"/>
    </row>
    <row r="25" spans="1:11" ht="63.75" customHeight="1" x14ac:dyDescent="0.2">
      <c r="A25" s="55" t="s">
        <v>25</v>
      </c>
      <c r="B25" s="55"/>
      <c r="C25" s="55"/>
      <c r="D25" s="55"/>
      <c r="E25" s="55"/>
      <c r="F25" s="55"/>
      <c r="G25" s="55"/>
      <c r="H25" s="55"/>
      <c r="I25" s="55"/>
      <c r="J25" s="55"/>
      <c r="K25" s="55"/>
    </row>
    <row r="26" spans="1:11" x14ac:dyDescent="0.2">
      <c r="A26" s="51"/>
      <c r="B26" s="52"/>
      <c r="C26" s="52"/>
      <c r="D26" s="52"/>
      <c r="E26" s="52"/>
      <c r="F26" s="52"/>
      <c r="G26" s="52"/>
      <c r="H26" s="52"/>
      <c r="I26" s="52"/>
      <c r="J26" s="52"/>
      <c r="K26" s="53"/>
    </row>
    <row r="27" spans="1:11" ht="45.75" customHeight="1" x14ac:dyDescent="0.2">
      <c r="A27" s="54" t="s">
        <v>26</v>
      </c>
      <c r="B27" s="54"/>
      <c r="C27" s="54"/>
      <c r="D27" s="54"/>
      <c r="E27" s="54"/>
      <c r="F27" s="54"/>
      <c r="G27" s="54"/>
      <c r="H27" s="54"/>
      <c r="I27" s="54"/>
      <c r="J27" s="54"/>
      <c r="K27" s="54"/>
    </row>
    <row r="28" spans="1:11" ht="15.75" x14ac:dyDescent="0.25">
      <c r="A28" s="39"/>
      <c r="B28" s="40"/>
      <c r="C28" s="40"/>
      <c r="D28" s="40"/>
      <c r="E28" s="40"/>
      <c r="F28" s="40"/>
      <c r="G28" s="40"/>
      <c r="H28" s="40"/>
      <c r="I28" s="40"/>
      <c r="J28" s="40"/>
      <c r="K28" s="41"/>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O1" sqref="O1"/>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8" t="s">
        <v>16</v>
      </c>
      <c r="B1" s="89"/>
      <c r="C1" s="89"/>
      <c r="D1" s="89"/>
      <c r="E1" s="89"/>
      <c r="F1" s="89"/>
      <c r="G1" s="89"/>
      <c r="H1" s="89"/>
      <c r="I1" s="89"/>
      <c r="J1" s="89"/>
      <c r="K1" s="90"/>
      <c r="L1" s="24" t="s">
        <v>19</v>
      </c>
      <c r="M1" s="2">
        <f>Assurances!M1</f>
        <v>2904.6</v>
      </c>
      <c r="N1" s="20" t="s">
        <v>21</v>
      </c>
      <c r="O1" s="1">
        <v>2901.8</v>
      </c>
      <c r="P1" s="21" t="s">
        <v>20</v>
      </c>
      <c r="Q1" s="9">
        <f>M1-SUM(O1+'Involvement of Parents'!O1+'Coordination and Integration'!H1+'Annual Parent Meeting'!G1+'Flexible Parent Meeting'!H1+'Building Capacity'!J1+'Staff Development'!J1+'Other Activity'!J1+Accesssibility!O1+Barriers!G1)</f>
        <v>2.7999999999997272</v>
      </c>
    </row>
    <row r="2" spans="1:17" ht="199.5" customHeight="1" x14ac:dyDescent="0.2">
      <c r="A2" s="91" t="s">
        <v>98</v>
      </c>
      <c r="B2" s="92"/>
      <c r="C2" s="92"/>
      <c r="D2" s="92"/>
      <c r="E2" s="92"/>
      <c r="F2" s="92"/>
      <c r="G2" s="92"/>
      <c r="H2" s="92"/>
      <c r="I2" s="92"/>
      <c r="J2" s="92"/>
      <c r="K2" s="93"/>
    </row>
    <row r="3" spans="1:17" ht="135.75" customHeight="1" x14ac:dyDescent="0.2">
      <c r="A3" s="91" t="s">
        <v>99</v>
      </c>
      <c r="B3" s="92"/>
      <c r="C3" s="92"/>
      <c r="D3" s="92"/>
      <c r="E3" s="92"/>
      <c r="F3" s="92"/>
      <c r="G3" s="92"/>
      <c r="H3" s="92"/>
      <c r="I3" s="92"/>
      <c r="J3" s="92"/>
      <c r="K3" s="93"/>
    </row>
    <row r="4" spans="1:17" ht="234" customHeight="1" x14ac:dyDescent="0.2">
      <c r="A4" s="77" t="s">
        <v>116</v>
      </c>
      <c r="B4" s="97"/>
      <c r="C4" s="97"/>
      <c r="D4" s="97"/>
      <c r="E4" s="97"/>
      <c r="F4" s="97"/>
      <c r="G4" s="97"/>
      <c r="H4" s="97"/>
      <c r="I4" s="97"/>
      <c r="J4" s="97"/>
      <c r="K4" s="98"/>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8" t="s">
        <v>17</v>
      </c>
      <c r="B1" s="89"/>
      <c r="C1" s="89"/>
      <c r="D1" s="89"/>
      <c r="E1" s="89"/>
      <c r="F1" s="89"/>
      <c r="G1" s="89"/>
      <c r="H1" s="89"/>
      <c r="I1" s="89"/>
      <c r="J1" s="89"/>
      <c r="K1" s="90"/>
      <c r="L1" s="19" t="s">
        <v>19</v>
      </c>
      <c r="M1" s="2">
        <f>Assurances!M1</f>
        <v>2904.6</v>
      </c>
      <c r="N1" s="20" t="s">
        <v>21</v>
      </c>
      <c r="O1" s="1"/>
      <c r="P1" s="21" t="s">
        <v>20</v>
      </c>
      <c r="Q1" s="9">
        <f>M1-SUM(O1+'Involvement of Parents'!O1+'Coordination and Integration'!H1+'Annual Parent Meeting'!G1+'Flexible Parent Meeting'!H1+'Building Capacity'!J1+'Staff Development'!J1+'Other Activity'!J1+Communication!O1+Barriers!G1)</f>
        <v>2.7999999999997272</v>
      </c>
    </row>
    <row r="2" spans="1:17" ht="155.25" customHeight="1" x14ac:dyDescent="0.25">
      <c r="A2" s="91" t="s">
        <v>100</v>
      </c>
      <c r="B2" s="92"/>
      <c r="C2" s="92"/>
      <c r="D2" s="92"/>
      <c r="E2" s="92"/>
      <c r="F2" s="92"/>
      <c r="G2" s="92"/>
      <c r="H2" s="92"/>
      <c r="I2" s="92"/>
      <c r="J2" s="92"/>
      <c r="K2" s="93"/>
    </row>
    <row r="3" spans="1:17" ht="153" customHeight="1" x14ac:dyDescent="0.25">
      <c r="A3" s="77" t="s">
        <v>101</v>
      </c>
      <c r="B3" s="97"/>
      <c r="C3" s="97"/>
      <c r="D3" s="97"/>
      <c r="E3" s="97"/>
      <c r="F3" s="97"/>
      <c r="G3" s="97"/>
      <c r="H3" s="97"/>
      <c r="I3" s="97"/>
      <c r="J3" s="97"/>
      <c r="K3" s="98"/>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C5" sqref="C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8" t="s">
        <v>18</v>
      </c>
      <c r="B1" s="89"/>
      <c r="C1" s="89"/>
      <c r="D1" s="19" t="s">
        <v>19</v>
      </c>
      <c r="E1" s="2">
        <f>Assurances!M1</f>
        <v>2904.6</v>
      </c>
      <c r="F1" s="20" t="s">
        <v>21</v>
      </c>
      <c r="G1" s="27">
        <f>SUM(C4:C15)</f>
        <v>0</v>
      </c>
      <c r="H1" s="21" t="s">
        <v>20</v>
      </c>
      <c r="I1" s="9">
        <f>E1-SUM(G1+'Involvement of Parents'!O1+'Coordination and Integration'!H1+'Annual Parent Meeting'!G1+'Flexible Parent Meeting'!H1+'Building Capacity'!J1+'Staff Development'!J1+'Other Activity'!J1+Communication!O1+Accesssibility!O1)</f>
        <v>2.7999999999997272</v>
      </c>
    </row>
    <row r="2" spans="1:9" ht="102.75" customHeight="1" x14ac:dyDescent="0.2">
      <c r="A2" s="54" t="s">
        <v>102</v>
      </c>
      <c r="B2" s="87"/>
      <c r="C2" s="87"/>
    </row>
    <row r="3" spans="1:9" ht="36" x14ac:dyDescent="0.25">
      <c r="A3" s="30" t="s">
        <v>103</v>
      </c>
      <c r="B3" s="32" t="s">
        <v>104</v>
      </c>
      <c r="C3" s="32" t="s">
        <v>66</v>
      </c>
    </row>
    <row r="4" spans="1:9" ht="45" x14ac:dyDescent="0.2">
      <c r="A4" s="31" t="s">
        <v>107</v>
      </c>
      <c r="B4" s="26" t="s">
        <v>142</v>
      </c>
      <c r="C4" s="28">
        <v>0</v>
      </c>
    </row>
    <row r="5" spans="1:9" ht="45" x14ac:dyDescent="0.2">
      <c r="A5" s="31" t="s">
        <v>106</v>
      </c>
      <c r="B5" s="26" t="s">
        <v>143</v>
      </c>
      <c r="C5" s="28">
        <v>0</v>
      </c>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18F02570-A6A5-4B23-B197-B2E6E6F2065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80" t="s">
        <v>8</v>
      </c>
      <c r="B1" s="80"/>
      <c r="C1" s="80"/>
      <c r="D1" s="80"/>
      <c r="E1" s="80"/>
      <c r="F1" s="80"/>
      <c r="G1" s="80"/>
      <c r="H1" s="80"/>
      <c r="I1" s="80"/>
      <c r="J1" s="80"/>
      <c r="K1" s="80"/>
      <c r="L1" s="10" t="s">
        <v>19</v>
      </c>
      <c r="M1" s="16">
        <f>Assurances!M1</f>
        <v>2904.6</v>
      </c>
      <c r="N1" s="12" t="s">
        <v>21</v>
      </c>
      <c r="O1" s="11"/>
      <c r="P1" s="13"/>
      <c r="Q1" s="17"/>
    </row>
    <row r="2" spans="1:17" ht="221.25" customHeight="1" x14ac:dyDescent="0.25">
      <c r="A2" s="54" t="s">
        <v>112</v>
      </c>
      <c r="B2" s="54"/>
      <c r="C2" s="54"/>
      <c r="D2" s="54"/>
      <c r="E2" s="54"/>
      <c r="F2" s="54"/>
      <c r="G2" s="54"/>
      <c r="H2" s="54"/>
      <c r="I2" s="54"/>
      <c r="J2" s="54"/>
      <c r="K2" s="54"/>
      <c r="L2" s="15"/>
      <c r="M2" s="15"/>
    </row>
    <row r="3" spans="1:17" ht="16.5" customHeight="1" x14ac:dyDescent="0.25">
      <c r="B3" s="81"/>
      <c r="C3" s="81"/>
      <c r="D3" s="81"/>
      <c r="E3" s="81"/>
      <c r="F3" s="81"/>
      <c r="G3" s="81"/>
      <c r="H3" s="81"/>
      <c r="I3" s="81"/>
      <c r="J3" s="81"/>
      <c r="K3" s="81"/>
    </row>
    <row r="5" spans="1:17" x14ac:dyDescent="0.25">
      <c r="B5" s="14">
        <v>0</v>
      </c>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opLeftCell="A3" zoomScaleNormal="100" workbookViewId="0">
      <selection activeCell="D5" sqref="D5"/>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82" t="s">
        <v>9</v>
      </c>
      <c r="B1" s="82"/>
      <c r="C1" s="82"/>
      <c r="D1" s="82"/>
      <c r="E1" s="3" t="s">
        <v>19</v>
      </c>
      <c r="F1" s="2">
        <f>Assurances!M1</f>
        <v>2904.6</v>
      </c>
      <c r="G1" s="4" t="s">
        <v>21</v>
      </c>
      <c r="H1" s="1">
        <v>0</v>
      </c>
      <c r="I1" s="18" t="s">
        <v>20</v>
      </c>
      <c r="J1" s="9">
        <f>F1-SUM(H1+'Involvement of Parents'!O1+'Annual Parent Meeting'!G1+'Flexible Parent Meeting'!H1+'Building Capacity'!J1+'Staff Development'!J1+'Other Activity'!J1+Communication!O1+Accesssibility!O1+Barriers!G1)</f>
        <v>2.7999999999997272</v>
      </c>
    </row>
    <row r="2" spans="1:10" ht="48.75" customHeight="1" x14ac:dyDescent="0.25">
      <c r="A2" s="83" t="s">
        <v>113</v>
      </c>
      <c r="B2" s="83"/>
      <c r="C2" s="83"/>
      <c r="D2" s="83"/>
    </row>
    <row r="3" spans="1:10" ht="46.5" customHeight="1" x14ac:dyDescent="0.25">
      <c r="A3" s="30" t="s">
        <v>10</v>
      </c>
      <c r="B3" s="32" t="s">
        <v>22</v>
      </c>
      <c r="C3" s="32" t="s">
        <v>28</v>
      </c>
      <c r="D3" s="30" t="s">
        <v>29</v>
      </c>
    </row>
    <row r="4" spans="1:10" ht="180.75" x14ac:dyDescent="0.25">
      <c r="A4" s="31" t="s">
        <v>11</v>
      </c>
      <c r="B4" s="26" t="s">
        <v>124</v>
      </c>
      <c r="C4" s="26" t="s">
        <v>126</v>
      </c>
      <c r="D4" s="31" t="s">
        <v>37</v>
      </c>
    </row>
    <row r="5" spans="1:10" ht="90.75" x14ac:dyDescent="0.25">
      <c r="A5" s="31" t="s">
        <v>30</v>
      </c>
      <c r="B5" s="26" t="s">
        <v>125</v>
      </c>
      <c r="C5" s="26" t="s">
        <v>127</v>
      </c>
      <c r="D5" s="31" t="s">
        <v>37</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C9" sqref="C9"/>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4" t="s">
        <v>12</v>
      </c>
      <c r="B1" s="85"/>
      <c r="C1" s="85"/>
      <c r="D1" s="19" t="s">
        <v>19</v>
      </c>
      <c r="E1" s="2">
        <f>Assurances!M1</f>
        <v>2904.6</v>
      </c>
      <c r="F1" s="20" t="s">
        <v>21</v>
      </c>
      <c r="G1" s="1"/>
      <c r="H1" s="21" t="s">
        <v>20</v>
      </c>
      <c r="I1" s="9">
        <f>E1-SUM(G1+'Involvement of Parents'!O1+'Coordination and Integration'!H1+'Flexible Parent Meeting'!H1+'Building Capacity'!J1+'Staff Development'!J1+'Other Activity'!J1+Communication!O1+Accesssibility!O1+Barriers!G1)</f>
        <v>2.7999999999997272</v>
      </c>
    </row>
    <row r="2" spans="1:9" ht="73.5" customHeight="1" x14ac:dyDescent="0.25">
      <c r="A2" s="54" t="s">
        <v>49</v>
      </c>
      <c r="B2" s="86"/>
      <c r="C2" s="86"/>
    </row>
    <row r="3" spans="1:9" ht="37.5" customHeight="1" x14ac:dyDescent="0.25">
      <c r="A3" s="30" t="s">
        <v>40</v>
      </c>
      <c r="B3" s="33" t="s">
        <v>41</v>
      </c>
      <c r="C3" s="32" t="s">
        <v>42</v>
      </c>
    </row>
    <row r="4" spans="1:9" ht="15.75" x14ac:dyDescent="0.25">
      <c r="A4" s="31" t="s">
        <v>43</v>
      </c>
      <c r="B4" s="34" t="s">
        <v>118</v>
      </c>
      <c r="C4" s="35">
        <v>44044</v>
      </c>
    </row>
    <row r="5" spans="1:9" ht="15.75" x14ac:dyDescent="0.25">
      <c r="A5" s="31" t="s">
        <v>44</v>
      </c>
      <c r="B5" s="26" t="s">
        <v>117</v>
      </c>
      <c r="C5" s="36">
        <v>44044</v>
      </c>
    </row>
    <row r="6" spans="1:9" ht="15.75" x14ac:dyDescent="0.25">
      <c r="A6" s="31" t="s">
        <v>45</v>
      </c>
      <c r="B6" s="26" t="s">
        <v>119</v>
      </c>
      <c r="C6" s="35">
        <v>44044</v>
      </c>
    </row>
    <row r="7" spans="1:9" ht="15.75" x14ac:dyDescent="0.25">
      <c r="A7" s="31" t="s">
        <v>46</v>
      </c>
      <c r="B7" s="26" t="s">
        <v>120</v>
      </c>
      <c r="C7" s="36">
        <v>44044</v>
      </c>
    </row>
    <row r="8" spans="1:9" ht="15.75" x14ac:dyDescent="0.25">
      <c r="A8" s="31" t="s">
        <v>47</v>
      </c>
      <c r="B8" s="26" t="s">
        <v>121</v>
      </c>
      <c r="C8" s="36">
        <v>44044</v>
      </c>
    </row>
    <row r="9" spans="1:9" ht="30.75" x14ac:dyDescent="0.25">
      <c r="A9" s="31" t="s">
        <v>48</v>
      </c>
      <c r="B9" s="26" t="s">
        <v>122</v>
      </c>
      <c r="C9" s="36">
        <v>44044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C5" sqref="C5"/>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4" t="s">
        <v>13</v>
      </c>
      <c r="B1" s="84"/>
      <c r="C1" s="84"/>
      <c r="D1" s="84"/>
      <c r="E1" s="19" t="s">
        <v>19</v>
      </c>
      <c r="F1" s="2">
        <f>Assurances!M1</f>
        <v>2904.6</v>
      </c>
      <c r="G1" s="22" t="s">
        <v>21</v>
      </c>
      <c r="H1" s="27">
        <f>SUM(D5:D16)</f>
        <v>0</v>
      </c>
      <c r="I1" s="23" t="s">
        <v>20</v>
      </c>
      <c r="J1" s="9">
        <f>F1-SUM(H1+'Involvement of Parents'!O1+'Coordination and Integration'!H1+'Annual Parent Meeting'!G1+'Building Capacity'!J1+'Staff Development'!J1+'Other Activity'!J1+Communication!O1+Accesssibility!O1+Barriers!G1)</f>
        <v>2.7999999999997272</v>
      </c>
    </row>
    <row r="2" spans="1:10" ht="91.15" customHeight="1" x14ac:dyDescent="0.25">
      <c r="A2" s="54" t="s">
        <v>114</v>
      </c>
      <c r="B2" s="87"/>
      <c r="C2" s="87"/>
      <c r="D2" s="87"/>
    </row>
    <row r="3" spans="1:10" ht="41.25" customHeight="1" x14ac:dyDescent="0.25">
      <c r="A3" s="54" t="s">
        <v>115</v>
      </c>
      <c r="B3" s="87"/>
      <c r="C3" s="87"/>
      <c r="D3" s="87"/>
    </row>
    <row r="4" spans="1:10" ht="18" customHeight="1" x14ac:dyDescent="0.25">
      <c r="A4" s="30" t="s">
        <v>50</v>
      </c>
      <c r="B4" s="33" t="s">
        <v>51</v>
      </c>
      <c r="C4" s="30" t="s">
        <v>29</v>
      </c>
      <c r="D4" s="30" t="s">
        <v>52</v>
      </c>
    </row>
    <row r="5" spans="1:10" ht="30.75" x14ac:dyDescent="0.25">
      <c r="A5" s="31" t="s">
        <v>59</v>
      </c>
      <c r="B5" s="26" t="s">
        <v>128</v>
      </c>
      <c r="C5" s="31" t="s">
        <v>37</v>
      </c>
      <c r="D5" s="29"/>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opLeftCell="A6" zoomScaleNormal="100" workbookViewId="0">
      <selection activeCell="E7" sqref="E7"/>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8" t="s">
        <v>58</v>
      </c>
      <c r="B1" s="89"/>
      <c r="C1" s="89"/>
      <c r="D1" s="89"/>
      <c r="E1" s="89"/>
      <c r="F1" s="90"/>
      <c r="G1" s="19" t="s">
        <v>19</v>
      </c>
      <c r="H1" s="2">
        <f>Assurances!M1</f>
        <v>2904.6</v>
      </c>
      <c r="I1" s="20" t="s">
        <v>21</v>
      </c>
      <c r="J1" s="27">
        <f>SUM(F4:F17)</f>
        <v>0</v>
      </c>
      <c r="K1" s="21" t="s">
        <v>20</v>
      </c>
      <c r="L1" s="9">
        <f>H1-SUM(J1+'Involvement of Parents'!O1+'Coordination and Integration'!H1+'Annual Parent Meeting'!G1+'Flexible Parent Meeting'!H1+'Staff Development'!J1+'Other Activity'!J1+Communication!O1+Accesssibility!O1+Barriers!G1)</f>
        <v>2.7999999999997272</v>
      </c>
    </row>
    <row r="2" spans="1:12" ht="81" customHeight="1" x14ac:dyDescent="0.2">
      <c r="A2" s="91" t="s">
        <v>27</v>
      </c>
      <c r="B2" s="92"/>
      <c r="C2" s="92"/>
      <c r="D2" s="92"/>
      <c r="E2" s="92"/>
      <c r="F2" s="93"/>
    </row>
    <row r="3" spans="1:12" ht="36" x14ac:dyDescent="0.25">
      <c r="A3" s="30" t="s">
        <v>60</v>
      </c>
      <c r="B3" s="33" t="s">
        <v>61</v>
      </c>
      <c r="C3" s="32" t="s">
        <v>28</v>
      </c>
      <c r="D3" s="30" t="s">
        <v>29</v>
      </c>
      <c r="E3" s="30" t="s">
        <v>42</v>
      </c>
      <c r="F3" s="30" t="s">
        <v>62</v>
      </c>
    </row>
    <row r="4" spans="1:12" ht="150" x14ac:dyDescent="0.2">
      <c r="A4" s="26" t="s">
        <v>129</v>
      </c>
      <c r="B4" s="26" t="s">
        <v>130</v>
      </c>
      <c r="C4" s="26" t="s">
        <v>131</v>
      </c>
      <c r="D4" s="26" t="s">
        <v>38</v>
      </c>
      <c r="E4" s="26" t="s">
        <v>132</v>
      </c>
      <c r="F4" s="28">
        <v>0</v>
      </c>
    </row>
    <row r="5" spans="1:12" ht="135" x14ac:dyDescent="0.2">
      <c r="A5" s="26" t="s">
        <v>133</v>
      </c>
      <c r="B5" s="26" t="s">
        <v>134</v>
      </c>
      <c r="C5" s="26" t="s">
        <v>140</v>
      </c>
      <c r="D5" s="26" t="s">
        <v>38</v>
      </c>
      <c r="E5" s="37">
        <v>44075</v>
      </c>
      <c r="F5" s="28">
        <v>0</v>
      </c>
    </row>
    <row r="6" spans="1:12" ht="90" x14ac:dyDescent="0.2">
      <c r="A6" s="26" t="s">
        <v>135</v>
      </c>
      <c r="B6" s="26" t="s">
        <v>136</v>
      </c>
      <c r="C6" s="26" t="s">
        <v>137</v>
      </c>
      <c r="D6" s="26" t="s">
        <v>37</v>
      </c>
      <c r="E6" s="26"/>
      <c r="F6" s="28"/>
    </row>
    <row r="7" spans="1:12" ht="120" x14ac:dyDescent="0.2">
      <c r="A7" s="26" t="s">
        <v>138</v>
      </c>
      <c r="B7" s="26" t="s">
        <v>139</v>
      </c>
      <c r="C7" s="26" t="s">
        <v>141</v>
      </c>
      <c r="D7" s="26" t="s">
        <v>37</v>
      </c>
      <c r="E7" s="26">
        <v>0</v>
      </c>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opLeftCell="A2" workbookViewId="0">
      <selection activeCell="F4" sqref="F4"/>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8" t="s">
        <v>14</v>
      </c>
      <c r="B1" s="89"/>
      <c r="C1" s="89"/>
      <c r="D1" s="89"/>
      <c r="E1" s="89"/>
      <c r="F1" s="90"/>
      <c r="G1" s="19" t="s">
        <v>19</v>
      </c>
      <c r="H1" s="2">
        <f>Assurances!M1</f>
        <v>2904.6</v>
      </c>
      <c r="I1" s="20" t="s">
        <v>21</v>
      </c>
      <c r="J1" s="27">
        <f>SUM(F4:F17)</f>
        <v>0</v>
      </c>
      <c r="K1" s="21" t="s">
        <v>20</v>
      </c>
      <c r="L1" s="9">
        <f>H1-SUM(J1+'Involvement of Parents'!O1+'Coordination and Integration'!H1+'Annual Parent Meeting'!G1+'Flexible Parent Meeting'!H1+'Building Capacity'!J1+'Other Activity'!J1+Communication!O1+Accesssibility!O1+Barriers!G1)</f>
        <v>2.7999999999997272</v>
      </c>
    </row>
    <row r="2" spans="1:12" ht="164.25" customHeight="1" x14ac:dyDescent="0.2">
      <c r="A2" s="91" t="s">
        <v>63</v>
      </c>
      <c r="B2" s="92"/>
      <c r="C2" s="92"/>
      <c r="D2" s="92"/>
      <c r="E2" s="92"/>
      <c r="F2" s="93"/>
    </row>
    <row r="3" spans="1:12" ht="54" x14ac:dyDescent="0.25">
      <c r="A3" s="30" t="s">
        <v>64</v>
      </c>
      <c r="B3" s="32" t="s">
        <v>61</v>
      </c>
      <c r="C3" s="32" t="s">
        <v>65</v>
      </c>
      <c r="D3" s="30" t="s">
        <v>29</v>
      </c>
      <c r="E3" s="30" t="s">
        <v>42</v>
      </c>
      <c r="F3" s="30" t="s">
        <v>66</v>
      </c>
    </row>
    <row r="4" spans="1:12" ht="90" x14ac:dyDescent="0.2">
      <c r="A4" s="31" t="s">
        <v>68</v>
      </c>
      <c r="B4" s="26" t="s">
        <v>144</v>
      </c>
      <c r="C4" s="26" t="s">
        <v>145</v>
      </c>
      <c r="D4" s="31" t="s">
        <v>37</v>
      </c>
      <c r="E4" s="38">
        <v>44075</v>
      </c>
      <c r="F4" s="29">
        <v>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C7" sqref="C7"/>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4" t="s">
        <v>15</v>
      </c>
      <c r="B1" s="95"/>
      <c r="C1" s="95"/>
      <c r="D1" s="95"/>
      <c r="E1" s="95"/>
      <c r="F1" s="96"/>
      <c r="G1" s="19" t="s">
        <v>19</v>
      </c>
      <c r="H1" s="2">
        <f>Assurances!M1</f>
        <v>2904.6</v>
      </c>
      <c r="I1" s="20" t="s">
        <v>21</v>
      </c>
      <c r="J1" s="27">
        <f>SUM(F4:F17)</f>
        <v>0</v>
      </c>
      <c r="K1" s="21" t="s">
        <v>20</v>
      </c>
      <c r="L1" s="9">
        <f>H1-SUM(J1+'Involvement of Parents'!O1+'Annual Parent Meeting'!G1+'Coordination and Integration'!H1+'Flexible Parent Meeting'!H1+'Building Capacity'!J1+'Staff Development'!J1+Communication!O1+Accesssibility!O1+Barriers!G1)</f>
        <v>2.7999999999997272</v>
      </c>
    </row>
    <row r="2" spans="1:12" ht="56.25" customHeight="1" x14ac:dyDescent="0.2">
      <c r="A2" s="77" t="s">
        <v>93</v>
      </c>
      <c r="B2" s="78"/>
      <c r="C2" s="78"/>
      <c r="D2" s="78"/>
      <c r="E2" s="78"/>
      <c r="F2" s="79"/>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Melissa Thompson</cp:lastModifiedBy>
  <cp:lastPrinted>2020-04-27T17:50:44Z</cp:lastPrinted>
  <dcterms:created xsi:type="dcterms:W3CDTF">2018-04-16T16:19:55Z</dcterms:created>
  <dcterms:modified xsi:type="dcterms:W3CDTF">2020-05-27T13:07:43Z</dcterms:modified>
</cp:coreProperties>
</file>