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U:\20202021\CNA\"/>
    </mc:Choice>
  </mc:AlternateContent>
  <xr:revisionPtr revIDLastSave="0" documentId="8_{395F8D69-E434-407C-AD61-EBEB60E6D587}" xr6:coauthVersionLast="44" xr6:coauthVersionMax="44" xr10:uidLastSave="{00000000-0000-0000-0000-000000000000}"/>
  <bookViews>
    <workbookView xWindow="-120" yWindow="-120" windowWidth="29040" windowHeight="15840" tabRatio="952" activeTab="9"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externalReferences>
    <externalReference r:id="rId13"/>
  </externalReferenc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1" i="1" l="1"/>
  <c r="G1" i="11"/>
  <c r="J1" i="8"/>
  <c r="J1" i="7"/>
  <c r="J1" i="6"/>
  <c r="H1" i="5"/>
  <c r="E1" i="11"/>
  <c r="I1" i="11"/>
  <c r="M1" i="10"/>
  <c r="Q1" i="10"/>
  <c r="M1" i="9"/>
  <c r="Q1" i="9"/>
  <c r="H1" i="8"/>
  <c r="E1" i="4"/>
  <c r="H1" i="7"/>
  <c r="H1" i="6"/>
  <c r="F1" i="5"/>
  <c r="F1" i="3"/>
  <c r="M1" i="2"/>
  <c r="O1" i="1"/>
  <c r="L1" i="8"/>
  <c r="L1" i="7"/>
  <c r="L1" i="6"/>
  <c r="J1" i="5"/>
  <c r="I1" i="4"/>
  <c r="J1" i="3"/>
  <c r="Q1" i="1"/>
</calcChain>
</file>

<file path=xl/sharedStrings.xml><?xml version="1.0" encoding="utf-8"?>
<sst xmlns="http://schemas.openxmlformats.org/spreadsheetml/2006/main" count="251" uniqueCount="157">
  <si>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</si>
  <si>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</si>
  <si>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</si>
  <si>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</si>
  <si>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</si>
  <si>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</si>
  <si>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</si>
  <si>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</si>
  <si>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</si>
  <si>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</si>
  <si>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</si>
  <si>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</si>
  <si>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</si>
  <si>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</si>
  <si>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</si>
  <si>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</si>
  <si>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</si>
  <si>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</si>
  <si>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</si>
  <si>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</si>
  <si>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</si>
  <si>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</si>
  <si>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</si>
  <si>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</si>
  <si>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</si>
  <si>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</si>
  <si>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</si>
  <si>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</si>
  <si>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</si>
  <si>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</si>
  <si>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</si>
  <si>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</si>
  <si>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</si>
  <si>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</si>
  <si>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</si>
  <si>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</si>
  <si>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</si>
  <si>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</si>
  <si>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</si>
  <si>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</si>
  <si>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</si>
  <si>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</si>
  <si>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</si>
  <si>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</si>
  <si>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</si>
  <si>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</si>
  <si>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</si>
  <si>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</si>
  <si>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</si>
  <si>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</si>
  <si>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</si>
  <si>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</si>
  <si>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</si>
  <si>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</si>
  <si>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</si>
  <si>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</si>
  <si>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</si>
  <si>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</si>
  <si>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</si>
  <si>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</si>
  <si>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</si>
  <si>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</si>
  <si>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</si>
  <si>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</si>
  <si>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</si>
  <si>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</si>
  <si>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</si>
  <si>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</si>
  <si>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</si>
  <si>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</si>
  <si>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</si>
  <si>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</si>
  <si>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</si>
  <si>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</si>
  <si>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</si>
  <si>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</si>
  <si>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</si>
  <si>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</si>
  <si>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</si>
  <si>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</si>
  <si>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</si>
  <si>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</si>
  <si>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</si>
  <si>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</si>
  <si>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</si>
  <si>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</si>
  <si>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</si>
  <si>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</si>
  <si>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</si>
  <si>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</si>
  <si>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</si>
  <si>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</si>
  <si>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</si>
  <si>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</si>
  <si>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</si>
  <si>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</si>
  <si>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</si>
  <si>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</si>
  <si>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</si>
  <si>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</si>
  <si>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</si>
  <si>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</si>
  <si>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</si>
  <si>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</si>
  <si>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</si>
  <si>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</si>
  <si>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</si>
  <si>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</si>
  <si>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</si>
  <si>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</si>
  <si>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</si>
  <si>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</si>
  <si>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</si>
  <si>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</si>
  <si>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</si>
  <si>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</si>
  <si>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</si>
  <si>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 xml:space="preserve">School Name: </t>
    </r>
    <r>
      <rPr>
        <b/>
        <u/>
        <sz val="14"/>
        <color rgb="FFFF0000"/>
        <rFont val="Arial"/>
        <family val="2"/>
      </rPr>
      <t>Jennings Middle School</t>
    </r>
  </si>
  <si>
    <t xml:space="preserve">Hold PAC Meetings </t>
  </si>
  <si>
    <t>Family Involvement in School and Low-Income Children’s Literacy: Longitudinal Associations Between and Within Families</t>
  </si>
  <si>
    <t>Meeting to review, ewvise and update IEP</t>
  </si>
  <si>
    <t xml:space="preserve">The Importance of Parent Involvement in Education </t>
  </si>
  <si>
    <t xml:space="preserve">June </t>
  </si>
  <si>
    <t>June</t>
  </si>
  <si>
    <t xml:space="preserve">PFE Liasion </t>
  </si>
  <si>
    <t>Principal and PFE Liasion</t>
  </si>
  <si>
    <t>August</t>
  </si>
  <si>
    <t>Teaching the teachers: Preparing educators to engage families for student achievement</t>
  </si>
  <si>
    <t>“Virtual” Parental Involvement: The Role of the Internet in Parent-School Communication</t>
  </si>
  <si>
    <t>Conference Night</t>
  </si>
  <si>
    <t xml:space="preserve">Family Night </t>
  </si>
  <si>
    <t>Fun engaging classroom activities with parents.</t>
  </si>
  <si>
    <t>Fun festive carnival style for students and parents to learn writing strategies</t>
  </si>
  <si>
    <t xml:space="preserve">Parents and teachers have the opportunity to have an in-person meeting about student growth and areas of development. </t>
  </si>
  <si>
    <t xml:space="preserve">Family Math Night </t>
  </si>
  <si>
    <t>Parents and students visit various interactive stations to work and play together to solve mathematics-based problems aligned to state math standards.</t>
  </si>
  <si>
    <t>Shine-A-Light Night</t>
  </si>
  <si>
    <t xml:space="preserve">Showcase all of the extracurricular programs at our school such as clubs, athletics and honor groups that enrich classroom learning and provide students new ways to develop their interests and talents. Shine a light on all of the opportunities for students and families to get involved. </t>
  </si>
  <si>
    <t>quaterly</t>
  </si>
  <si>
    <t>Providing Strategies and Materials to Families Evidence-Based Parent Involvement Interventions with School-Aged Children Meta-analysis</t>
  </si>
  <si>
    <t>A guided experience that exposes participants to the realities of poverty.</t>
  </si>
  <si>
    <t>What Schools Can Do to Support Family Involvement in Secondary</t>
  </si>
  <si>
    <t>Teachers Learn to Face Their Unconscious Biases</t>
  </si>
  <si>
    <t>December</t>
  </si>
  <si>
    <t>Parents' Relationships and Involvement: Effects on Students' School Engagement and Performance</t>
  </si>
  <si>
    <t>Prospects for Change: Preparing Educators for School, Family, and Community Partnerships</t>
  </si>
  <si>
    <t>Provide transportation for parents</t>
  </si>
  <si>
    <t>Have meetings at later time</t>
  </si>
  <si>
    <t xml:space="preserve">Have translate avaiable </t>
  </si>
  <si>
    <t>February</t>
  </si>
  <si>
    <t>September</t>
  </si>
  <si>
    <t>March</t>
  </si>
  <si>
    <t>Postcard for attendance-encouraged guardians to improve their student’s attendance</t>
  </si>
  <si>
    <t>Parent Involvement: The Relationship between School-to-Home Communication and Parents' Perceptions and Beliefs</t>
  </si>
  <si>
    <t>Science and Writing Carnival</t>
  </si>
  <si>
    <t xml:space="preserve"> Provides compelling, practical ways to collaborate in building the partnerships necessary to create a culture of learning and achievement.</t>
  </si>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</sst>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0"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medium">
        <color auto="1"/>
      </top>
      <bottom style="thin">
        <color auto="1"/>
      </bottom>
      <diagonal/>
    </border>
  </borders>
  <cellStyleXfs count="13">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40" fontId="7" fillId="0" borderId="14" xfId="0" applyNumberFormat="1" applyFont="1" applyBorder="1"/>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13">
    <cellStyle name="60% - Accent1" xfId="4" builtinId="32"/>
    <cellStyle name="Currency" xfId="1" builtinId="4"/>
    <cellStyle name="Followed Hyperlink" xfId="6" builtinId="9" hidden="1"/>
    <cellStyle name="Followed Hyperlink" xfId="8" builtinId="9" hidden="1"/>
    <cellStyle name="Followed Hyperlink" xfId="10" builtinId="9" hidden="1"/>
    <cellStyle name="Followed Hyperlink" xfId="12" builtinId="9" hidden="1"/>
    <cellStyle name="Good" xfId="2" builtinId="26"/>
    <cellStyle name="Hyperlink" xfId="5" builtinId="8" hidden="1"/>
    <cellStyle name="Hyperlink" xfId="7" builtinId="8" hidden="1"/>
    <cellStyle name="Hyperlink" xfId="9" builtinId="8" hidden="1"/>
    <cellStyle name="Hyperlink" xfId="11" builtinId="8" hidden="1"/>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2352675</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752475</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1171575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1590675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1933575</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390525</xdr:rowOff>
        </xdr:from>
        <xdr:to>
          <xdr:col>0</xdr:col>
          <xdr:colOff>333375</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xdr:row>
          <xdr:rowOff>571500</xdr:rowOff>
        </xdr:from>
        <xdr:to>
          <xdr:col>0</xdr:col>
          <xdr:colOff>333375</xdr:colOff>
          <xdr:row>1</xdr:row>
          <xdr:rowOff>790575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xdr:row>
          <xdr:rowOff>752475</xdr:rowOff>
        </xdr:from>
        <xdr:to>
          <xdr:col>0</xdr:col>
          <xdr:colOff>333375</xdr:colOff>
          <xdr:row>1</xdr:row>
          <xdr:rowOff>981075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371475</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561975</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752475</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942975</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1133475</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1323975</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1514475</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1704975</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1895475</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2085975</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790575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981075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942975</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1133475</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1552575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1743075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1933575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2124075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2314575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2505075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2695575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2886075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371475</xdr:colOff>
          <xdr:row>1</xdr:row>
          <xdr:rowOff>1171575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371475</xdr:colOff>
          <xdr:row>1</xdr:row>
          <xdr:rowOff>1362075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1323975</xdr:rowOff>
        </xdr:from>
        <xdr:to>
          <xdr:col>0</xdr:col>
          <xdr:colOff>371475</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371475</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371475</xdr:colOff>
          <xdr:row>2</xdr:row>
          <xdr:rowOff>1171575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371475</xdr:colOff>
          <xdr:row>2</xdr:row>
          <xdr:rowOff>1362075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1323975</xdr:rowOff>
        </xdr:from>
        <xdr:to>
          <xdr:col>0</xdr:col>
          <xdr:colOff>371475</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1514475</xdr:rowOff>
        </xdr:from>
        <xdr:to>
          <xdr:col>0</xdr:col>
          <xdr:colOff>371475</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enning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Express"/>
      <sheetName val="2020-2021 Salary Cost"/>
      <sheetName val="T Payroll Req"/>
      <sheetName val="Purchasing Ledger"/>
      <sheetName val="Expense Summary"/>
      <sheetName val="Adjustments"/>
      <sheetName val="Data Links"/>
      <sheetName val="CNA Budget Sheet"/>
    </sheetNames>
    <sheetDataSet>
      <sheetData sheetId="0" refreshError="1">
        <row r="22">
          <cell r="H22">
            <v>628900</v>
          </cell>
        </row>
        <row r="52">
          <cell r="H52">
            <v>6289</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ctrlProp" Target="../ctrlProps/ctrlProp31.xml"/><Relationship Id="rId7" Type="http://schemas.openxmlformats.org/officeDocument/2006/relationships/ctrlProp" Target="../ctrlProps/ctrlProp35.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34.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workbookViewId="0">
      <selection activeCell="N13" sqref="N13"/>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42578125" style="6" customWidth="1"/>
    <col min="15" max="15" width="16.42578125" style="6" customWidth="1"/>
    <col min="16" max="16" width="12.42578125" style="6" customWidth="1"/>
    <col min="17" max="17" width="12.85546875" style="6" bestFit="1" customWidth="1"/>
    <col min="18" max="16384" width="9.140625" style="6"/>
  </cols>
  <sheetData>
    <row r="1" spans="1:17" ht="42" customHeight="1" x14ac:dyDescent="0.25">
      <c r="A1" s="59" t="s">
        <v>117</v>
      </c>
      <c r="B1" s="60"/>
      <c r="C1" s="60"/>
      <c r="D1" s="60"/>
      <c r="E1" s="60"/>
      <c r="F1" s="60"/>
      <c r="G1" s="60"/>
      <c r="H1" s="60"/>
      <c r="I1" s="60"/>
      <c r="J1" s="60"/>
      <c r="K1" s="61"/>
      <c r="L1" s="3" t="s">
        <v>19</v>
      </c>
      <c r="M1" s="35">
        <f>'[1]Budget Express'!$H$52</f>
        <v>6289</v>
      </c>
      <c r="N1" s="4"/>
      <c r="O1" s="2">
        <f>'Involvement of Parents'!O1+'Coordination and Integration'!H1+'Annual Parent Meeting'!G1+'Flexible Parent Meeting'!H1+'Building Capacity'!J1+'Staff Development'!J1+'Other Activity'!J1+Accesssibility!O1+Communication!O1+Barriers!G1</f>
        <v>6280</v>
      </c>
      <c r="P1" s="5"/>
      <c r="Q1" s="9">
        <f>M1-O1</f>
        <v>9</v>
      </c>
    </row>
    <row r="2" spans="1:17" ht="12.75" customHeight="1" x14ac:dyDescent="0.2">
      <c r="A2" s="48"/>
      <c r="B2" s="49"/>
      <c r="C2" s="49"/>
      <c r="D2" s="49"/>
      <c r="E2" s="49"/>
      <c r="F2" s="49"/>
      <c r="G2" s="49"/>
      <c r="H2" s="49"/>
      <c r="I2" s="49"/>
      <c r="J2" s="49"/>
      <c r="K2" s="50"/>
    </row>
    <row r="3" spans="1:17" ht="15.75" x14ac:dyDescent="0.2">
      <c r="A3" s="65" t="s">
        <v>0</v>
      </c>
      <c r="B3" s="66"/>
      <c r="C3" s="66"/>
      <c r="D3" s="66"/>
      <c r="E3" s="66"/>
      <c r="F3" s="66"/>
      <c r="G3" s="66"/>
      <c r="H3" s="66"/>
      <c r="I3" s="66"/>
      <c r="J3" s="66"/>
      <c r="K3" s="67"/>
    </row>
    <row r="4" spans="1:17" ht="12.75" customHeight="1" x14ac:dyDescent="0.2">
      <c r="A4" s="48"/>
      <c r="B4" s="49"/>
      <c r="C4" s="49"/>
      <c r="D4" s="49"/>
      <c r="E4" s="49"/>
      <c r="F4" s="49"/>
      <c r="G4" s="49"/>
      <c r="H4" s="49"/>
      <c r="I4" s="49"/>
      <c r="J4" s="49"/>
      <c r="K4" s="50"/>
    </row>
    <row r="5" spans="1:17" ht="15" customHeight="1" x14ac:dyDescent="0.2">
      <c r="A5" s="65" t="s">
        <v>23</v>
      </c>
      <c r="B5" s="66"/>
      <c r="C5" s="66"/>
      <c r="D5" s="66"/>
      <c r="E5" s="66"/>
      <c r="F5" s="66"/>
      <c r="G5" s="66"/>
      <c r="H5" s="66"/>
      <c r="I5" s="66"/>
      <c r="J5" s="66"/>
      <c r="K5" s="67"/>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65" t="s">
        <v>1</v>
      </c>
      <c r="B8" s="66"/>
      <c r="C8" s="66"/>
      <c r="D8" s="66"/>
      <c r="E8" s="66"/>
      <c r="F8" s="66"/>
      <c r="G8" s="66"/>
      <c r="H8" s="66"/>
      <c r="I8" s="66"/>
      <c r="J8" s="66"/>
      <c r="K8" s="67"/>
    </row>
    <row r="9" spans="1:17" ht="12.75" customHeight="1" x14ac:dyDescent="0.2">
      <c r="A9" s="62"/>
      <c r="B9" s="63"/>
      <c r="C9" s="63"/>
      <c r="D9" s="63"/>
      <c r="E9" s="63"/>
      <c r="F9" s="63"/>
      <c r="G9" s="63"/>
      <c r="H9" s="63"/>
      <c r="I9" s="63"/>
      <c r="J9" s="63"/>
      <c r="K9" s="64"/>
    </row>
    <row r="10" spans="1:17" ht="48" customHeight="1" x14ac:dyDescent="0.2">
      <c r="A10" s="39" t="s">
        <v>2</v>
      </c>
      <c r="B10" s="40"/>
      <c r="C10" s="40"/>
      <c r="D10" s="40"/>
      <c r="E10" s="40"/>
      <c r="F10" s="40"/>
      <c r="G10" s="40"/>
      <c r="H10" s="40"/>
      <c r="I10" s="40"/>
      <c r="J10" s="40"/>
      <c r="K10" s="41"/>
    </row>
    <row r="11" spans="1:17" ht="13.5" customHeight="1" x14ac:dyDescent="0.2">
      <c r="A11" s="68"/>
      <c r="B11" s="69"/>
      <c r="C11" s="69"/>
      <c r="D11" s="69"/>
      <c r="E11" s="69"/>
      <c r="F11" s="69"/>
      <c r="G11" s="69"/>
      <c r="H11" s="69"/>
      <c r="I11" s="69"/>
      <c r="J11" s="69"/>
      <c r="K11" s="70"/>
    </row>
    <row r="12" spans="1:17" ht="36" customHeight="1" x14ac:dyDescent="0.2">
      <c r="A12" s="39" t="s">
        <v>3</v>
      </c>
      <c r="B12" s="40"/>
      <c r="C12" s="40"/>
      <c r="D12" s="40"/>
      <c r="E12" s="40"/>
      <c r="F12" s="40"/>
      <c r="G12" s="40"/>
      <c r="H12" s="40"/>
      <c r="I12" s="40"/>
      <c r="J12" s="40"/>
      <c r="K12" s="41"/>
    </row>
    <row r="13" spans="1:17" ht="11.25" customHeight="1" x14ac:dyDescent="0.2">
      <c r="A13" s="56"/>
      <c r="B13" s="57"/>
      <c r="C13" s="57"/>
      <c r="D13" s="57"/>
      <c r="E13" s="57"/>
      <c r="F13" s="57"/>
      <c r="G13" s="57"/>
      <c r="H13" s="57"/>
      <c r="I13" s="57"/>
      <c r="J13" s="57"/>
      <c r="K13" s="58"/>
    </row>
    <row r="14" spans="1:17" ht="18.75" customHeight="1" x14ac:dyDescent="0.2">
      <c r="A14" s="71" t="s">
        <v>4</v>
      </c>
      <c r="B14" s="72"/>
      <c r="C14" s="72"/>
      <c r="D14" s="72"/>
      <c r="E14" s="72"/>
      <c r="F14" s="72"/>
      <c r="G14" s="72"/>
      <c r="H14" s="72"/>
      <c r="I14" s="72"/>
      <c r="J14" s="72"/>
      <c r="K14" s="73"/>
    </row>
    <row r="15" spans="1:17" ht="30.75" customHeight="1" x14ac:dyDescent="0.2">
      <c r="A15" s="74"/>
      <c r="B15" s="75"/>
      <c r="C15" s="75"/>
      <c r="D15" s="75"/>
      <c r="E15" s="75"/>
      <c r="F15" s="75"/>
      <c r="G15" s="75"/>
      <c r="H15" s="75"/>
      <c r="I15" s="75"/>
      <c r="J15" s="75"/>
      <c r="K15" s="76"/>
    </row>
    <row r="16" spans="1:17" ht="12" customHeight="1" x14ac:dyDescent="0.2">
      <c r="A16" s="68"/>
      <c r="B16" s="69"/>
      <c r="C16" s="69"/>
      <c r="D16" s="69"/>
      <c r="E16" s="69"/>
      <c r="F16" s="69"/>
      <c r="G16" s="69"/>
      <c r="H16" s="69"/>
      <c r="I16" s="69"/>
      <c r="J16" s="69"/>
      <c r="K16" s="70"/>
    </row>
    <row r="17" spans="1:11" ht="66" customHeight="1" x14ac:dyDescent="0.2">
      <c r="A17" s="39" t="s">
        <v>5</v>
      </c>
      <c r="B17" s="40"/>
      <c r="C17" s="40"/>
      <c r="D17" s="40"/>
      <c r="E17" s="40"/>
      <c r="F17" s="40"/>
      <c r="G17" s="40"/>
      <c r="H17" s="40"/>
      <c r="I17" s="40"/>
      <c r="J17" s="40"/>
      <c r="K17" s="41"/>
    </row>
    <row r="18" spans="1:11" ht="12" customHeight="1" x14ac:dyDescent="0.2">
      <c r="A18" s="42"/>
      <c r="B18" s="43"/>
      <c r="C18" s="43"/>
      <c r="D18" s="43"/>
      <c r="E18" s="43"/>
      <c r="F18" s="43"/>
      <c r="G18" s="43"/>
      <c r="H18" s="43"/>
      <c r="I18" s="43"/>
      <c r="J18" s="43"/>
      <c r="K18" s="44"/>
    </row>
    <row r="19" spans="1:11" ht="51.75" customHeight="1" x14ac:dyDescent="0.2">
      <c r="A19" s="39" t="s">
        <v>6</v>
      </c>
      <c r="B19" s="40"/>
      <c r="C19" s="40"/>
      <c r="D19" s="40"/>
      <c r="E19" s="40"/>
      <c r="F19" s="40"/>
      <c r="G19" s="40"/>
      <c r="H19" s="40"/>
      <c r="I19" s="40"/>
      <c r="J19" s="40"/>
      <c r="K19" s="41"/>
    </row>
    <row r="20" spans="1:11" ht="13.5" customHeight="1" x14ac:dyDescent="0.2">
      <c r="A20" s="56"/>
      <c r="B20" s="57"/>
      <c r="C20" s="57"/>
      <c r="D20" s="57"/>
      <c r="E20" s="57"/>
      <c r="F20" s="57"/>
      <c r="G20" s="57"/>
      <c r="H20" s="57"/>
      <c r="I20" s="57"/>
      <c r="J20" s="57"/>
      <c r="K20" s="58"/>
    </row>
    <row r="21" spans="1:11" ht="48" customHeight="1" x14ac:dyDescent="0.2">
      <c r="A21" s="45" t="s">
        <v>7</v>
      </c>
      <c r="B21" s="46"/>
      <c r="C21" s="46"/>
      <c r="D21" s="46"/>
      <c r="E21" s="46"/>
      <c r="F21" s="46"/>
      <c r="G21" s="46"/>
      <c r="H21" s="46"/>
      <c r="I21" s="46"/>
      <c r="J21" s="46"/>
      <c r="K21" s="47"/>
    </row>
    <row r="22" spans="1:11" x14ac:dyDescent="0.2">
      <c r="A22" s="42"/>
      <c r="B22" s="43"/>
      <c r="C22" s="43"/>
      <c r="D22" s="43"/>
      <c r="E22" s="43"/>
      <c r="F22" s="43"/>
      <c r="G22" s="43"/>
      <c r="H22" s="43"/>
      <c r="I22" s="43"/>
      <c r="J22" s="43"/>
      <c r="K22" s="44"/>
    </row>
    <row r="23" spans="1:11" ht="48" customHeight="1" x14ac:dyDescent="0.2">
      <c r="A23" s="51" t="s">
        <v>24</v>
      </c>
      <c r="B23" s="51"/>
      <c r="C23" s="51"/>
      <c r="D23" s="51"/>
      <c r="E23" s="51"/>
      <c r="F23" s="51"/>
      <c r="G23" s="51"/>
      <c r="H23" s="51"/>
      <c r="I23" s="51"/>
      <c r="J23" s="51"/>
      <c r="K23" s="51"/>
    </row>
    <row r="24" spans="1:11" x14ac:dyDescent="0.2">
      <c r="A24" s="53"/>
      <c r="B24" s="54"/>
      <c r="C24" s="54"/>
      <c r="D24" s="54"/>
      <c r="E24" s="54"/>
      <c r="F24" s="54"/>
      <c r="G24" s="54"/>
      <c r="H24" s="54"/>
      <c r="I24" s="54"/>
      <c r="J24" s="54"/>
      <c r="K24" s="55"/>
    </row>
    <row r="25" spans="1:11" ht="63.75" customHeight="1" x14ac:dyDescent="0.2">
      <c r="A25" s="52" t="s">
        <v>25</v>
      </c>
      <c r="B25" s="52"/>
      <c r="C25" s="52"/>
      <c r="D25" s="52"/>
      <c r="E25" s="52"/>
      <c r="F25" s="52"/>
      <c r="G25" s="52"/>
      <c r="H25" s="52"/>
      <c r="I25" s="52"/>
      <c r="J25" s="52"/>
      <c r="K25" s="52"/>
    </row>
    <row r="26" spans="1:11" x14ac:dyDescent="0.2">
      <c r="A26" s="48"/>
      <c r="B26" s="49"/>
      <c r="C26" s="49"/>
      <c r="D26" s="49"/>
      <c r="E26" s="49"/>
      <c r="F26" s="49"/>
      <c r="G26" s="49"/>
      <c r="H26" s="49"/>
      <c r="I26" s="49"/>
      <c r="J26" s="49"/>
      <c r="K26" s="50"/>
    </row>
    <row r="27" spans="1:11" ht="45.75" customHeight="1" x14ac:dyDescent="0.2">
      <c r="A27" s="51" t="s">
        <v>26</v>
      </c>
      <c r="B27" s="51"/>
      <c r="C27" s="51"/>
      <c r="D27" s="51"/>
      <c r="E27" s="51"/>
      <c r="F27" s="51"/>
      <c r="G27" s="51"/>
      <c r="H27" s="51"/>
      <c r="I27" s="51"/>
      <c r="J27" s="51"/>
      <c r="K27" s="51"/>
    </row>
    <row r="28" spans="1:11" ht="15.75" x14ac:dyDescent="0.25">
      <c r="A28" s="36"/>
      <c r="B28" s="37"/>
      <c r="C28" s="37"/>
      <c r="D28" s="37"/>
      <c r="E28" s="37"/>
      <c r="F28" s="37"/>
      <c r="G28" s="37"/>
      <c r="H28" s="37"/>
      <c r="I28" s="37"/>
      <c r="J28" s="37"/>
      <c r="K28" s="3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colBreaks count="1" manualBreakCount="1">
    <brk id="11"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tabSelected="1" workbookViewId="0">
      <selection activeCell="N3" sqref="N3"/>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5" t="s">
        <v>16</v>
      </c>
      <c r="B1" s="86"/>
      <c r="C1" s="86"/>
      <c r="D1" s="86"/>
      <c r="E1" s="86"/>
      <c r="F1" s="86"/>
      <c r="G1" s="86"/>
      <c r="H1" s="86"/>
      <c r="I1" s="86"/>
      <c r="J1" s="86"/>
      <c r="K1" s="87"/>
      <c r="L1" s="24" t="s">
        <v>19</v>
      </c>
      <c r="M1" s="2">
        <f>Assurances!M1</f>
        <v>6289</v>
      </c>
      <c r="N1" s="20" t="s">
        <v>21</v>
      </c>
      <c r="O1" s="1">
        <v>500</v>
      </c>
      <c r="P1" s="21" t="s">
        <v>20</v>
      </c>
      <c r="Q1" s="9">
        <f>M1-SUM(O1+'Involvement of Parents'!O1+'Coordination and Integration'!H1+'Annual Parent Meeting'!G1+'Flexible Parent Meeting'!H1+'Building Capacity'!J1+'Staff Development'!J1+'Other Activity'!J1+Accesssibility!O1+Barriers!G1)</f>
        <v>9</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74" t="s">
        <v>116</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371475</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561975</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752475</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942975</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1133475</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1323975</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1514475</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1704975</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1895475</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2085975</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790575</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981075</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942975</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1133475</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1552575</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1743075</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1933575</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2124075</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2314575</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2505075</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2695575</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2886075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workbookViewId="0">
      <selection activeCell="O1" sqref="O1"/>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5" t="s">
        <v>17</v>
      </c>
      <c r="B1" s="86"/>
      <c r="C1" s="86"/>
      <c r="D1" s="86"/>
      <c r="E1" s="86"/>
      <c r="F1" s="86"/>
      <c r="G1" s="86"/>
      <c r="H1" s="86"/>
      <c r="I1" s="86"/>
      <c r="J1" s="86"/>
      <c r="K1" s="87"/>
      <c r="L1" s="19" t="s">
        <v>19</v>
      </c>
      <c r="M1" s="2">
        <f>Assurances!M1</f>
        <v>6289</v>
      </c>
      <c r="N1" s="20" t="s">
        <v>21</v>
      </c>
      <c r="O1" s="1">
        <v>500</v>
      </c>
      <c r="P1" s="21" t="s">
        <v>20</v>
      </c>
      <c r="Q1" s="9">
        <f>M1-SUM(O1+'Involvement of Parents'!O1+'Coordination and Integration'!H1+'Annual Parent Meeting'!G1+'Flexible Parent Meeting'!H1+'Building Capacity'!J1+'Staff Development'!J1+'Other Activity'!J1+Communication!O1+Barriers!G1)</f>
        <v>9</v>
      </c>
    </row>
    <row r="2" spans="1:17" ht="155.25" customHeight="1" x14ac:dyDescent="0.25">
      <c r="A2" s="88" t="s">
        <v>100</v>
      </c>
      <c r="B2" s="89"/>
      <c r="C2" s="89"/>
      <c r="D2" s="89"/>
      <c r="E2" s="89"/>
      <c r="F2" s="89"/>
      <c r="G2" s="89"/>
      <c r="H2" s="89"/>
      <c r="I2" s="89"/>
      <c r="J2" s="89"/>
      <c r="K2" s="90"/>
    </row>
    <row r="3" spans="1:17" ht="153" customHeight="1" x14ac:dyDescent="0.25">
      <c r="A3" s="74"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0</xdr:col>
                    <xdr:colOff>0</xdr:colOff>
                    <xdr:row>1</xdr:row>
                    <xdr:rowOff>923925</xdr:rowOff>
                  </from>
                  <to>
                    <xdr:col>0</xdr:col>
                    <xdr:colOff>371475</xdr:colOff>
                    <xdr:row>1</xdr:row>
                    <xdr:rowOff>1171575</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0</xdr:col>
                    <xdr:colOff>0</xdr:colOff>
                    <xdr:row>1</xdr:row>
                    <xdr:rowOff>1114425</xdr:rowOff>
                  </from>
                  <to>
                    <xdr:col>0</xdr:col>
                    <xdr:colOff>371475</xdr:colOff>
                    <xdr:row>1</xdr:row>
                    <xdr:rowOff>1362075</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0</xdr:col>
                    <xdr:colOff>0</xdr:colOff>
                    <xdr:row>1</xdr:row>
                    <xdr:rowOff>1323975</xdr:rowOff>
                  </from>
                  <to>
                    <xdr:col>0</xdr:col>
                    <xdr:colOff>371475</xdr:colOff>
                    <xdr:row>1</xdr:row>
                    <xdr:rowOff>1552575</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0</xdr:col>
                    <xdr:colOff>0</xdr:colOff>
                    <xdr:row>2</xdr:row>
                    <xdr:rowOff>723900</xdr:rowOff>
                  </from>
                  <to>
                    <xdr:col>0</xdr:col>
                    <xdr:colOff>371475</xdr:colOff>
                    <xdr:row>2</xdr:row>
                    <xdr:rowOff>962025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0</xdr:col>
                    <xdr:colOff>0</xdr:colOff>
                    <xdr:row>2</xdr:row>
                    <xdr:rowOff>923925</xdr:rowOff>
                  </from>
                  <to>
                    <xdr:col>0</xdr:col>
                    <xdr:colOff>371475</xdr:colOff>
                    <xdr:row>2</xdr:row>
                    <xdr:rowOff>1171575</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0</xdr:col>
                    <xdr:colOff>0</xdr:colOff>
                    <xdr:row>2</xdr:row>
                    <xdr:rowOff>1114425</xdr:rowOff>
                  </from>
                  <to>
                    <xdr:col>0</xdr:col>
                    <xdr:colOff>371475</xdr:colOff>
                    <xdr:row>2</xdr:row>
                    <xdr:rowOff>1362075</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0</xdr:col>
                    <xdr:colOff>0</xdr:colOff>
                    <xdr:row>2</xdr:row>
                    <xdr:rowOff>1323975</xdr:rowOff>
                  </from>
                  <to>
                    <xdr:col>0</xdr:col>
                    <xdr:colOff>371475</xdr:colOff>
                    <xdr:row>2</xdr:row>
                    <xdr:rowOff>1552575</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0</xdr:col>
                    <xdr:colOff>0</xdr:colOff>
                    <xdr:row>2</xdr:row>
                    <xdr:rowOff>1514475</xdr:rowOff>
                  </from>
                  <to>
                    <xdr:col>0</xdr:col>
                    <xdr:colOff>371475</xdr:colOff>
                    <xdr:row>2</xdr:row>
                    <xdr:rowOff>1743075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workbookViewId="0">
      <selection activeCell="B6" sqref="B6"/>
    </sheetView>
  </sheetViews>
  <sheetFormatPr defaultColWidth="9.140625" defaultRowHeight="15" x14ac:dyDescent="0.2"/>
  <cols>
    <col min="1" max="1" width="30.42578125" style="6" customWidth="1"/>
    <col min="2" max="2" width="54.28515625" style="6" customWidth="1"/>
    <col min="3" max="3" width="22" style="6" customWidth="1"/>
    <col min="4" max="4" width="12.42578125" style="6" customWidth="1"/>
    <col min="5" max="5" width="15.7109375" style="6" customWidth="1"/>
    <col min="6" max="6" width="15.42578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5" t="s">
        <v>18</v>
      </c>
      <c r="B1" s="86"/>
      <c r="C1" s="86"/>
      <c r="D1" s="19" t="s">
        <v>19</v>
      </c>
      <c r="E1" s="2">
        <f>Assurances!M1</f>
        <v>6289</v>
      </c>
      <c r="F1" s="20" t="s">
        <v>21</v>
      </c>
      <c r="G1" s="27">
        <f>SUM(C4:C15)</f>
        <v>500</v>
      </c>
      <c r="H1" s="21" t="s">
        <v>20</v>
      </c>
      <c r="I1" s="9">
        <f>E1-SUM(G1+'Involvement of Parents'!O1+'Coordination and Integration'!H1+'Annual Parent Meeting'!G1+'Flexible Parent Meeting'!H1+'Building Capacity'!J1+'Staff Development'!J1+'Other Activity'!J1+Communication!O1+Accesssibility!O1)</f>
        <v>9</v>
      </c>
    </row>
    <row r="2" spans="1:9" ht="102.75" customHeight="1" x14ac:dyDescent="0.2">
      <c r="A2" s="51" t="s">
        <v>102</v>
      </c>
      <c r="B2" s="84"/>
      <c r="C2" s="84"/>
    </row>
    <row r="3" spans="1:9" ht="36" x14ac:dyDescent="0.25">
      <c r="A3" s="30" t="s">
        <v>103</v>
      </c>
      <c r="B3" s="32" t="s">
        <v>104</v>
      </c>
      <c r="C3" s="32" t="s">
        <v>66</v>
      </c>
    </row>
    <row r="4" spans="1:9" ht="30" x14ac:dyDescent="0.2">
      <c r="A4" s="31" t="s">
        <v>106</v>
      </c>
      <c r="B4" s="26" t="s">
        <v>147</v>
      </c>
      <c r="C4" s="28"/>
    </row>
    <row r="5" spans="1:9" x14ac:dyDescent="0.2">
      <c r="A5" s="31" t="s">
        <v>109</v>
      </c>
      <c r="B5" s="26" t="s">
        <v>146</v>
      </c>
      <c r="C5" s="28">
        <v>500</v>
      </c>
    </row>
    <row r="6" spans="1:9" x14ac:dyDescent="0.2">
      <c r="A6" s="31" t="s">
        <v>105</v>
      </c>
      <c r="B6" s="26" t="s">
        <v>148</v>
      </c>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00000000-0002-0000-0B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lists'!$A$60:$A$67</xm:f>
          </x14:formula1>
          <xm:sqref>A4:A15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workbookViewId="0">
      <selection activeCell="O1" sqref="O1"/>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42578125" style="14" customWidth="1"/>
    <col min="18" max="16384" width="9.140625" style="14"/>
  </cols>
  <sheetData>
    <row r="1" spans="1:17" ht="42" customHeight="1" x14ac:dyDescent="0.25">
      <c r="A1" s="77" t="s">
        <v>8</v>
      </c>
      <c r="B1" s="77"/>
      <c r="C1" s="77"/>
      <c r="D1" s="77"/>
      <c r="E1" s="77"/>
      <c r="F1" s="77"/>
      <c r="G1" s="77"/>
      <c r="H1" s="77"/>
      <c r="I1" s="77"/>
      <c r="J1" s="77"/>
      <c r="K1" s="77"/>
      <c r="L1" s="10" t="s">
        <v>19</v>
      </c>
      <c r="M1" s="16">
        <f>Assurances!M1</f>
        <v>6289</v>
      </c>
      <c r="N1" s="12" t="s">
        <v>21</v>
      </c>
      <c r="O1" s="11">
        <v>200</v>
      </c>
      <c r="P1" s="13"/>
      <c r="Q1" s="17"/>
    </row>
    <row r="2" spans="1:17" ht="221.25" customHeight="1" x14ac:dyDescent="0.25">
      <c r="A2" s="51" t="s">
        <v>112</v>
      </c>
      <c r="B2" s="51"/>
      <c r="C2" s="51"/>
      <c r="D2" s="51"/>
      <c r="E2" s="51"/>
      <c r="F2" s="51"/>
      <c r="G2" s="51"/>
      <c r="H2" s="51"/>
      <c r="I2" s="51"/>
      <c r="J2" s="51"/>
      <c r="K2" s="51"/>
      <c r="L2" s="15"/>
      <c r="M2" s="15"/>
    </row>
    <row r="3" spans="1:17" ht="16.5" customHeight="1" x14ac:dyDescent="0.25">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79" r:id="rId3" name="Check Box 7">
              <controlPr defaultSize="0" autoFill="0" autoLine="0" autoPict="0">
                <anchor moveWithCells="1">
                  <from>
                    <xdr:col>0</xdr:col>
                    <xdr:colOff>9525</xdr:colOff>
                    <xdr:row>1</xdr:row>
                    <xdr:rowOff>2352675</xdr:rowOff>
                  </from>
                  <to>
                    <xdr:col>0</xdr:col>
                    <xdr:colOff>238125</xdr:colOff>
                    <xdr:row>1</xdr:row>
                    <xdr:rowOff>2552700</xdr:rowOff>
                  </to>
                </anchor>
              </controlPr>
            </control>
          </mc:Choice>
        </mc:AlternateContent>
        <mc:AlternateContent xmlns:mc="http://schemas.openxmlformats.org/markup-compatibility/2006">
          <mc:Choice Requires="x14">
            <control shapeId="3080" r:id="rId4" name="Check Box 8">
              <controlPr defaultSize="0" autoFill="0" autoLine="0" autoPict="0">
                <anchor moveWithCells="1">
                  <from>
                    <xdr:col>0</xdr:col>
                    <xdr:colOff>9525</xdr:colOff>
                    <xdr:row>1</xdr:row>
                    <xdr:rowOff>752475</xdr:rowOff>
                  </from>
                  <to>
                    <xdr:col>0</xdr:col>
                    <xdr:colOff>238125</xdr:colOff>
                    <xdr:row>1</xdr:row>
                    <xdr:rowOff>962025</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0</xdr:col>
                    <xdr:colOff>9525</xdr:colOff>
                    <xdr:row>1</xdr:row>
                    <xdr:rowOff>942975</xdr:rowOff>
                  </from>
                  <to>
                    <xdr:col>0</xdr:col>
                    <xdr:colOff>238125</xdr:colOff>
                    <xdr:row>1</xdr:row>
                    <xdr:rowOff>1171575</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0</xdr:col>
                    <xdr:colOff>9525</xdr:colOff>
                    <xdr:row>1</xdr:row>
                    <xdr:rowOff>1362075</xdr:rowOff>
                  </from>
                  <to>
                    <xdr:col>0</xdr:col>
                    <xdr:colOff>238125</xdr:colOff>
                    <xdr:row>1</xdr:row>
                    <xdr:rowOff>1590675</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0</xdr:col>
                    <xdr:colOff>9525</xdr:colOff>
                    <xdr:row>1</xdr:row>
                    <xdr:rowOff>1933575</xdr:rowOff>
                  </from>
                  <to>
                    <xdr:col>0</xdr:col>
                    <xdr:colOff>238125</xdr:colOff>
                    <xdr:row>1</xdr:row>
                    <xdr:rowOff>2143125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ColWidth="8.85546875"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xmlns:xlrd2="http://schemas.microsoft.com/office/spreadsheetml/2017/richdata2" ref="A26:A51">
    <sortCondition ref="A51"/>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topLeftCell="A3" workbookViewId="0">
      <selection activeCell="D6" sqref="D6"/>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42578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9" t="s">
        <v>9</v>
      </c>
      <c r="B1" s="79"/>
      <c r="C1" s="79"/>
      <c r="D1" s="79"/>
      <c r="E1" s="3" t="s">
        <v>19</v>
      </c>
      <c r="F1" s="2">
        <f>Assurances!M1</f>
        <v>6289</v>
      </c>
      <c r="G1" s="4" t="s">
        <v>21</v>
      </c>
      <c r="H1" s="1">
        <v>100</v>
      </c>
      <c r="I1" s="18" t="s">
        <v>20</v>
      </c>
      <c r="J1" s="9">
        <f>F1-SUM(H1+'Involvement of Parents'!O1+'Annual Parent Meeting'!G1+'Flexible Parent Meeting'!H1+'Building Capacity'!J1+'Staff Development'!J1+'Other Activity'!J1+Communication!O1+Accesssibility!O1+Barriers!G1)</f>
        <v>9</v>
      </c>
    </row>
    <row r="2" spans="1:10" ht="48.75" customHeight="1" x14ac:dyDescent="0.25">
      <c r="A2" s="80" t="s">
        <v>113</v>
      </c>
      <c r="B2" s="80"/>
      <c r="C2" s="80"/>
      <c r="D2" s="80"/>
    </row>
    <row r="3" spans="1:10" ht="46.5" customHeight="1" x14ac:dyDescent="0.25">
      <c r="A3" s="30" t="s">
        <v>10</v>
      </c>
      <c r="B3" s="32" t="s">
        <v>22</v>
      </c>
      <c r="C3" s="32" t="s">
        <v>28</v>
      </c>
      <c r="D3" s="30" t="s">
        <v>29</v>
      </c>
    </row>
    <row r="4" spans="1:10" ht="45.75" x14ac:dyDescent="0.25">
      <c r="A4" s="31" t="s">
        <v>11</v>
      </c>
      <c r="B4" s="26" t="s">
        <v>118</v>
      </c>
      <c r="C4" s="26" t="s">
        <v>119</v>
      </c>
      <c r="D4" s="31" t="s">
        <v>37</v>
      </c>
    </row>
    <row r="5" spans="1:10" ht="45.75" x14ac:dyDescent="0.25">
      <c r="A5" s="31" t="s">
        <v>30</v>
      </c>
      <c r="B5" s="26" t="s">
        <v>120</v>
      </c>
      <c r="C5" s="26" t="s">
        <v>121</v>
      </c>
      <c r="D5" s="31" t="s">
        <v>39</v>
      </c>
    </row>
    <row r="6" spans="1:10" ht="45.75" x14ac:dyDescent="0.25">
      <c r="A6" s="31" t="s">
        <v>59</v>
      </c>
      <c r="B6" s="26" t="s">
        <v>152</v>
      </c>
      <c r="C6" s="26" t="s">
        <v>153</v>
      </c>
      <c r="D6" s="31" t="s">
        <v>37</v>
      </c>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workbookViewId="0">
      <selection activeCell="G1" sqref="G1"/>
    </sheetView>
  </sheetViews>
  <sheetFormatPr defaultColWidth="9.140625" defaultRowHeight="15" x14ac:dyDescent="0.25"/>
  <cols>
    <col min="1" max="1" width="33.42578125" style="14" customWidth="1"/>
    <col min="2" max="2" width="42.28515625" style="14" customWidth="1"/>
    <col min="3" max="3" width="37.42578125" style="14" customWidth="1"/>
    <col min="4" max="4" width="13.7109375" style="14" customWidth="1"/>
    <col min="5" max="5" width="12.7109375" style="14" customWidth="1"/>
    <col min="6" max="6" width="14.42578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1" t="s">
        <v>12</v>
      </c>
      <c r="B1" s="82"/>
      <c r="C1" s="82"/>
      <c r="D1" s="19" t="s">
        <v>19</v>
      </c>
      <c r="E1" s="2">
        <f>Assurances!M1</f>
        <v>6289</v>
      </c>
      <c r="F1" s="20" t="s">
        <v>21</v>
      </c>
      <c r="G1" s="1">
        <v>100</v>
      </c>
      <c r="H1" s="21" t="s">
        <v>20</v>
      </c>
      <c r="I1" s="9">
        <f>E1-SUM(G1+'Involvement of Parents'!O1+'Coordination and Integration'!H1+'Flexible Parent Meeting'!H1+'Building Capacity'!J1+'Staff Development'!J1+'Other Activity'!J1+Communication!O1+Accesssibility!O1+Barriers!G1)</f>
        <v>9</v>
      </c>
    </row>
    <row r="2" spans="1:9" ht="73.5" customHeight="1" x14ac:dyDescent="0.25">
      <c r="A2" s="51" t="s">
        <v>49</v>
      </c>
      <c r="B2" s="83"/>
      <c r="C2" s="83"/>
    </row>
    <row r="3" spans="1:9" ht="37.5" customHeight="1" x14ac:dyDescent="0.25">
      <c r="A3" s="30" t="s">
        <v>40</v>
      </c>
      <c r="B3" s="33" t="s">
        <v>41</v>
      </c>
      <c r="C3" s="32" t="s">
        <v>42</v>
      </c>
    </row>
    <row r="4" spans="1:9" ht="15.75" x14ac:dyDescent="0.25">
      <c r="A4" s="31" t="s">
        <v>43</v>
      </c>
      <c r="B4" s="34" t="s">
        <v>125</v>
      </c>
      <c r="C4" s="26" t="s">
        <v>122</v>
      </c>
    </row>
    <row r="5" spans="1:9" ht="15.75" x14ac:dyDescent="0.25">
      <c r="A5" s="31" t="s">
        <v>44</v>
      </c>
      <c r="B5" s="26" t="s">
        <v>125</v>
      </c>
      <c r="C5" s="26" t="s">
        <v>123</v>
      </c>
    </row>
    <row r="6" spans="1:9" ht="15.75" x14ac:dyDescent="0.25">
      <c r="A6" s="31" t="s">
        <v>45</v>
      </c>
      <c r="B6" s="26" t="s">
        <v>125</v>
      </c>
      <c r="C6" s="26" t="s">
        <v>126</v>
      </c>
    </row>
    <row r="7" spans="1:9" ht="15.75" x14ac:dyDescent="0.25">
      <c r="A7" s="31" t="s">
        <v>46</v>
      </c>
      <c r="B7" s="26" t="s">
        <v>124</v>
      </c>
      <c r="C7" s="26" t="s">
        <v>126</v>
      </c>
    </row>
    <row r="8" spans="1:9" ht="30.75" x14ac:dyDescent="0.25">
      <c r="A8" s="31" t="s">
        <v>48</v>
      </c>
      <c r="B8" s="26" t="s">
        <v>124</v>
      </c>
      <c r="C8" s="26" t="s">
        <v>126</v>
      </c>
    </row>
    <row r="9" spans="1:9" ht="15.75" x14ac:dyDescent="0.25">
      <c r="A9" s="31"/>
      <c r="B9" s="26"/>
      <c r="C9" s="26"/>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D12" sqref="D12"/>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42578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1" t="s">
        <v>13</v>
      </c>
      <c r="B1" s="81"/>
      <c r="C1" s="81"/>
      <c r="D1" s="81"/>
      <c r="E1" s="19" t="s">
        <v>19</v>
      </c>
      <c r="F1" s="2">
        <f>Assurances!M1</f>
        <v>6289</v>
      </c>
      <c r="G1" s="22" t="s">
        <v>21</v>
      </c>
      <c r="H1" s="27">
        <f>SUM(D5:D16)</f>
        <v>800</v>
      </c>
      <c r="I1" s="23" t="s">
        <v>20</v>
      </c>
      <c r="J1" s="9">
        <f>F1-SUM(H1+'Involvement of Parents'!O1+'Coordination and Integration'!H1+'Annual Parent Meeting'!G1+'Building Capacity'!J1+'Staff Development'!J1+'Other Activity'!J1+Communication!O1+Accesssibility!O1+Barriers!G1)</f>
        <v>9</v>
      </c>
    </row>
    <row r="2" spans="1:10" ht="91.35" customHeight="1" x14ac:dyDescent="0.25">
      <c r="A2" s="51" t="s">
        <v>114</v>
      </c>
      <c r="B2" s="84"/>
      <c r="C2" s="84"/>
      <c r="D2" s="84"/>
    </row>
    <row r="3" spans="1:10" ht="41.25" customHeight="1" x14ac:dyDescent="0.25">
      <c r="A3" s="51" t="s">
        <v>115</v>
      </c>
      <c r="B3" s="84"/>
      <c r="C3" s="84"/>
      <c r="D3" s="84"/>
    </row>
    <row r="4" spans="1:10" ht="18" customHeight="1" x14ac:dyDescent="0.25">
      <c r="A4" s="30" t="s">
        <v>50</v>
      </c>
      <c r="B4" s="33" t="s">
        <v>51</v>
      </c>
      <c r="C4" s="30" t="s">
        <v>29</v>
      </c>
      <c r="D4" s="30" t="s">
        <v>52</v>
      </c>
    </row>
    <row r="5" spans="1:10" ht="30.75" x14ac:dyDescent="0.25">
      <c r="A5" s="31" t="s">
        <v>56</v>
      </c>
      <c r="B5" s="26" t="s">
        <v>127</v>
      </c>
      <c r="C5" s="31" t="s">
        <v>39</v>
      </c>
      <c r="D5" s="29">
        <v>800</v>
      </c>
    </row>
    <row r="6" spans="1:10" ht="30.75" x14ac:dyDescent="0.25">
      <c r="A6" s="31" t="s">
        <v>57</v>
      </c>
      <c r="B6" s="26" t="s">
        <v>128</v>
      </c>
      <c r="C6" s="31" t="s">
        <v>38</v>
      </c>
      <c r="D6" s="29">
        <v>0</v>
      </c>
    </row>
    <row r="7" spans="1:10" ht="45.75" x14ac:dyDescent="0.25">
      <c r="A7" s="31" t="s">
        <v>54</v>
      </c>
      <c r="B7" s="26" t="s">
        <v>119</v>
      </c>
      <c r="C7" s="31" t="s">
        <v>37</v>
      </c>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28575</xdr:colOff>
                    <xdr:row>1</xdr:row>
                    <xdr:rowOff>390525</xdr:rowOff>
                  </from>
                  <to>
                    <xdr:col>0</xdr:col>
                    <xdr:colOff>333375</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28575</xdr:colOff>
                    <xdr:row>1</xdr:row>
                    <xdr:rowOff>571500</xdr:rowOff>
                  </from>
                  <to>
                    <xdr:col>0</xdr:col>
                    <xdr:colOff>333375</xdr:colOff>
                    <xdr:row>1</xdr:row>
                    <xdr:rowOff>790575</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28575</xdr:colOff>
                    <xdr:row>1</xdr:row>
                    <xdr:rowOff>752475</xdr:rowOff>
                  </from>
                  <to>
                    <xdr:col>0</xdr:col>
                    <xdr:colOff>333375</xdr:colOff>
                    <xdr:row>1</xdr:row>
                    <xdr:rowOff>981075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topLeftCell="A2" workbookViewId="0">
      <selection activeCell="B7" sqref="B7"/>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42578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5" t="s">
        <v>58</v>
      </c>
      <c r="B1" s="86"/>
      <c r="C1" s="86"/>
      <c r="D1" s="86"/>
      <c r="E1" s="86"/>
      <c r="F1" s="87"/>
      <c r="G1" s="19" t="s">
        <v>19</v>
      </c>
      <c r="H1" s="2">
        <f>Assurances!M1</f>
        <v>6289</v>
      </c>
      <c r="I1" s="20" t="s">
        <v>21</v>
      </c>
      <c r="J1" s="27">
        <f>SUM(F4:F17)</f>
        <v>1180</v>
      </c>
      <c r="K1" s="21" t="s">
        <v>20</v>
      </c>
      <c r="L1" s="9">
        <f>H1-SUM(J1+'Involvement of Parents'!O1+'Coordination and Integration'!H1+'Annual Parent Meeting'!G1+'Flexible Parent Meeting'!H1+'Staff Development'!J1+'Other Activity'!J1+Communication!O1+Accesssibility!O1+Barriers!G1)</f>
        <v>9</v>
      </c>
    </row>
    <row r="2" spans="1:12" ht="81" customHeight="1" x14ac:dyDescent="0.2">
      <c r="A2" s="88" t="s">
        <v>27</v>
      </c>
      <c r="B2" s="89"/>
      <c r="C2" s="89"/>
      <c r="D2" s="89"/>
      <c r="E2" s="89"/>
      <c r="F2" s="90"/>
    </row>
    <row r="3" spans="1:12" ht="36" x14ac:dyDescent="0.25">
      <c r="A3" s="30" t="s">
        <v>60</v>
      </c>
      <c r="B3" s="33" t="s">
        <v>61</v>
      </c>
      <c r="C3" s="32" t="s">
        <v>28</v>
      </c>
      <c r="D3" s="30" t="s">
        <v>29</v>
      </c>
      <c r="E3" s="30" t="s">
        <v>42</v>
      </c>
      <c r="F3" s="30" t="s">
        <v>62</v>
      </c>
    </row>
    <row r="4" spans="1:12" ht="75" x14ac:dyDescent="0.2">
      <c r="A4" s="26" t="s">
        <v>129</v>
      </c>
      <c r="B4" s="26" t="s">
        <v>133</v>
      </c>
      <c r="C4" s="26" t="s">
        <v>119</v>
      </c>
      <c r="D4" s="26" t="s">
        <v>37</v>
      </c>
      <c r="E4" s="26" t="s">
        <v>138</v>
      </c>
      <c r="F4" s="28">
        <v>200</v>
      </c>
    </row>
    <row r="5" spans="1:12" ht="75" x14ac:dyDescent="0.2">
      <c r="A5" s="26" t="s">
        <v>130</v>
      </c>
      <c r="B5" s="26" t="s">
        <v>131</v>
      </c>
      <c r="C5" s="26" t="s">
        <v>139</v>
      </c>
      <c r="D5" s="26" t="s">
        <v>38</v>
      </c>
      <c r="E5" s="26" t="s">
        <v>126</v>
      </c>
      <c r="F5" s="28">
        <v>200</v>
      </c>
    </row>
    <row r="6" spans="1:12" ht="75" x14ac:dyDescent="0.2">
      <c r="A6" s="26" t="s">
        <v>154</v>
      </c>
      <c r="B6" s="26" t="s">
        <v>132</v>
      </c>
      <c r="C6" s="26" t="s">
        <v>139</v>
      </c>
      <c r="D6" s="26" t="s">
        <v>38</v>
      </c>
      <c r="E6" s="26" t="s">
        <v>149</v>
      </c>
      <c r="F6" s="28">
        <v>500</v>
      </c>
    </row>
    <row r="7" spans="1:12" ht="90" x14ac:dyDescent="0.2">
      <c r="A7" s="26" t="s">
        <v>134</v>
      </c>
      <c r="B7" s="26" t="s">
        <v>135</v>
      </c>
      <c r="C7" s="26" t="s">
        <v>139</v>
      </c>
      <c r="D7" s="26" t="s">
        <v>38</v>
      </c>
      <c r="E7" s="26" t="s">
        <v>151</v>
      </c>
      <c r="F7" s="28">
        <v>200</v>
      </c>
    </row>
    <row r="8" spans="1:12" ht="150" x14ac:dyDescent="0.2">
      <c r="A8" s="26" t="s">
        <v>136</v>
      </c>
      <c r="B8" s="26" t="s">
        <v>137</v>
      </c>
      <c r="C8" s="26" t="s">
        <v>127</v>
      </c>
      <c r="D8" s="26" t="s">
        <v>39</v>
      </c>
      <c r="E8" s="26" t="s">
        <v>150</v>
      </c>
      <c r="F8" s="28">
        <v>80</v>
      </c>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workbookViewId="0">
      <selection activeCell="F7" sqref="F7"/>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5" t="s">
        <v>14</v>
      </c>
      <c r="B1" s="86"/>
      <c r="C1" s="86"/>
      <c r="D1" s="86"/>
      <c r="E1" s="86"/>
      <c r="F1" s="87"/>
      <c r="G1" s="19" t="s">
        <v>19</v>
      </c>
      <c r="H1" s="2">
        <f>Assurances!M1</f>
        <v>6289</v>
      </c>
      <c r="I1" s="20" t="s">
        <v>21</v>
      </c>
      <c r="J1" s="27">
        <f>SUM(F4:F17)</f>
        <v>2400</v>
      </c>
      <c r="K1" s="21" t="s">
        <v>20</v>
      </c>
      <c r="L1" s="9">
        <f>H1-SUM(J1+'Involvement of Parents'!O1+'Coordination and Integration'!H1+'Annual Parent Meeting'!G1+'Flexible Parent Meeting'!H1+'Building Capacity'!J1+'Other Activity'!J1+Communication!O1+Accesssibility!O1+Barriers!G1)</f>
        <v>9</v>
      </c>
    </row>
    <row r="2" spans="1:12" ht="164.25" customHeight="1" x14ac:dyDescent="0.2">
      <c r="A2" s="88" t="s">
        <v>63</v>
      </c>
      <c r="B2" s="89"/>
      <c r="C2" s="89"/>
      <c r="D2" s="89"/>
      <c r="E2" s="89"/>
      <c r="F2" s="90"/>
    </row>
    <row r="3" spans="1:12" ht="54" x14ac:dyDescent="0.25">
      <c r="A3" s="30" t="s">
        <v>64</v>
      </c>
      <c r="B3" s="32" t="s">
        <v>61</v>
      </c>
      <c r="C3" s="32" t="s">
        <v>65</v>
      </c>
      <c r="D3" s="30" t="s">
        <v>29</v>
      </c>
      <c r="E3" s="30" t="s">
        <v>42</v>
      </c>
      <c r="F3" s="30" t="s">
        <v>66</v>
      </c>
    </row>
    <row r="4" spans="1:12" ht="60" x14ac:dyDescent="0.2">
      <c r="A4" s="31" t="s">
        <v>92</v>
      </c>
      <c r="B4" s="26" t="s">
        <v>142</v>
      </c>
      <c r="C4" s="26" t="s">
        <v>145</v>
      </c>
      <c r="D4" s="31" t="s">
        <v>37</v>
      </c>
      <c r="E4" s="31" t="s">
        <v>126</v>
      </c>
      <c r="F4" s="29">
        <v>800</v>
      </c>
    </row>
    <row r="5" spans="1:12" ht="75" x14ac:dyDescent="0.2">
      <c r="A5" s="31" t="s">
        <v>77</v>
      </c>
      <c r="B5" s="26" t="s">
        <v>141</v>
      </c>
      <c r="C5" s="31" t="s">
        <v>144</v>
      </c>
      <c r="D5" s="31" t="s">
        <v>37</v>
      </c>
      <c r="E5" s="31" t="s">
        <v>126</v>
      </c>
      <c r="F5" s="29">
        <v>800</v>
      </c>
    </row>
    <row r="6" spans="1:12" ht="60" x14ac:dyDescent="0.2">
      <c r="A6" s="31" t="s">
        <v>91</v>
      </c>
      <c r="B6" s="26" t="s">
        <v>140</v>
      </c>
      <c r="C6" s="26" t="s">
        <v>145</v>
      </c>
      <c r="D6" s="31" t="s">
        <v>37</v>
      </c>
      <c r="E6" s="31" t="s">
        <v>143</v>
      </c>
      <c r="F6" s="29">
        <v>800</v>
      </c>
    </row>
    <row r="7" spans="1:12" ht="75" x14ac:dyDescent="0.2">
      <c r="A7" s="31" t="s">
        <v>88</v>
      </c>
      <c r="B7" s="26" t="s">
        <v>155</v>
      </c>
      <c r="C7" s="26" t="s">
        <v>144</v>
      </c>
      <c r="D7" s="31" t="s">
        <v>37</v>
      </c>
      <c r="E7" s="31" t="s">
        <v>156</v>
      </c>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C7" sqref="C7"/>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42578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1" t="s">
        <v>15</v>
      </c>
      <c r="B1" s="92"/>
      <c r="C1" s="92"/>
      <c r="D1" s="92"/>
      <c r="E1" s="92"/>
      <c r="F1" s="93"/>
      <c r="G1" s="19" t="s">
        <v>19</v>
      </c>
      <c r="H1" s="2">
        <f>Assurances!M1</f>
        <v>6289</v>
      </c>
      <c r="I1" s="20" t="s">
        <v>21</v>
      </c>
      <c r="J1" s="27">
        <f>SUM(F4:F17)</f>
        <v>0</v>
      </c>
      <c r="K1" s="21" t="s">
        <v>20</v>
      </c>
      <c r="L1" s="9">
        <f>H1-SUM(J1+'Involvement of Parents'!O1+'Annual Parent Meeting'!G1+'Coordination and Integration'!H1+'Flexible Parent Meeting'!H1+'Building Capacity'!J1+'Staff Development'!J1+Communication!O1+Accesssibility!O1+Barriers!G1)</f>
        <v>9</v>
      </c>
    </row>
    <row r="2" spans="1:12" ht="56.25" customHeight="1" x14ac:dyDescent="0.2">
      <c r="A2" s="74" t="s">
        <v>93</v>
      </c>
      <c r="B2" s="75"/>
      <c r="C2" s="75"/>
      <c r="D2" s="75"/>
      <c r="E2" s="75"/>
      <c r="F2" s="76"/>
    </row>
    <row r="3" spans="1:12" ht="54" x14ac:dyDescent="0.25">
      <c r="A3" s="30" t="s">
        <v>15</v>
      </c>
      <c r="B3" s="32" t="s">
        <v>61</v>
      </c>
      <c r="C3" s="32" t="s">
        <v>65</v>
      </c>
      <c r="D3" s="30" t="s">
        <v>29</v>
      </c>
      <c r="E3" s="30" t="s">
        <v>42</v>
      </c>
      <c r="F3" s="30" t="s">
        <v>66</v>
      </c>
    </row>
    <row r="4" spans="1:12" x14ac:dyDescent="0.2">
      <c r="A4" s="31"/>
      <c r="B4" s="26"/>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Latonya Anderson</cp:lastModifiedBy>
  <cp:lastPrinted>2019-06-19T13:57:27Z</cp:lastPrinted>
  <dcterms:created xsi:type="dcterms:W3CDTF">2018-04-16T16:19:55Z</dcterms:created>
  <dcterms:modified xsi:type="dcterms:W3CDTF">2020-06-08T19:48:06Z</dcterms:modified>
</cp:coreProperties>
</file>