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U:\20202021\CNA\"/>
    </mc:Choice>
  </mc:AlternateContent>
  <xr:revisionPtr revIDLastSave="0" documentId="8_{395F8D69-E434-407C-AD61-EBEB60E6D587}" xr6:coauthVersionLast="44" xr6:coauthVersionMax="44" xr10:uidLastSave="{00000000-0000-0000-0000-000000000000}"/>
  <bookViews>
    <workbookView xWindow="-120" yWindow="-120" windowWidth="29040" windowHeight="15840" tabRatio="952" activeTab="9"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externalReferences>
    <externalReference r:id="rId13"/>
  </externalReferenc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1" i="1" l="1"/>
  <c r="G1" i="11"/>
  <c r="J1" i="8"/>
  <c r="J1" i="7"/>
  <c r="J1" i="6"/>
  <c r="H1" i="5"/>
  <c r="E1" i="11"/>
  <c r="I1" i="11"/>
  <c r="M1" i="10"/>
  <c r="Q1" i="10"/>
  <c r="M1" i="9"/>
  <c r="Q1" i="9"/>
  <c r="H1" i="8"/>
  <c r="E1" i="4"/>
  <c r="H1" i="7"/>
  <c r="H1" i="6"/>
  <c r="F1" i="5"/>
  <c r="F1" i="3"/>
  <c r="M1" i="2"/>
  <c r="O1" i="1"/>
  <c r="L1" i="8"/>
  <c r="L1" i="7"/>
  <c r="L1" i="6"/>
  <c r="J1" i="5"/>
  <c r="I1" i="4"/>
  <c r="J1" i="3"/>
  <c r="Q1" i="1"/>
</calcChain>
</file>

<file path=xl/sharedStrings.xml><?xml version="1.0" encoding="utf-8"?>
<sst xmlns="http://schemas.openxmlformats.org/spreadsheetml/2006/main" count="251" uniqueCount="157">
  <si>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</si>
  <si>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</si>
  <si>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</si>
  <si>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</si>
  <si>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</si>
  <si>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</si>
  <si>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</si>
  <si>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</si>
  <si>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</si>
  <si>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</si>
  <si>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</si>
  <si>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</si>
  <si>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</si>
  <si>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</si>
  <si>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</si>
  <si>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</si>
  <si>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</si>
  <si>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</si>
  <si>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</si>
  <si>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</si>
  <si>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</si>
  <si>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</si>
  <si>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</si>
  <si>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</si>
  <si>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</si>
  <si>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</si>
  <si>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</si>
  <si>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</si>
  <si>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</si>
  <si>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</si>
  <si>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</si>
  <si>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</si>
  <si>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</si>
  <si>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</si>
  <si>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</si>
  <si>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</si>
  <si>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</si>
  <si>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</si>
  <si>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</si>
  <si>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</si>
  <si>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</si>
  <si>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</si>
  <si>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</si>
  <si>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</si>
  <si>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</si>
  <si>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</si>
  <si>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</si>
  <si>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</si>
  <si>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</si>
  <si>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</si>
  <si>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</si>
  <si>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</si>
  <si>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</si>
  <si>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</si>
  <si>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</si>
  <si>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</si>
  <si>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</si>
  <si>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</si>
  <si>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</si>
  <si>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</si>
  <si>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</si>
  <si>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</si>
  <si>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</si>
  <si>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</si>
  <si>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</si>
  <si>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</si>
  <si>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</si>
  <si>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</si>
  <si>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</si>
  <si>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</si>
  <si>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</si>
  <si>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</si>
  <si>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</si>
  <si>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</si>
  <si>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</si>
  <si>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</si>
  <si>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</si>
  <si>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</si>
  <si>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</si>
  <si>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</si>
  <si>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</si>
  <si>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</si>
  <si>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</si>
  <si>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</si>
  <si>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</si>
  <si>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</si>
  <si>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</si>
  <si>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</si>
  <si>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</si>
  <si>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</si>
  <si>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</si>
  <si>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</si>
  <si>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</si>
  <si>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</si>
  <si>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</si>
  <si>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</si>
  <si>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</si>
  <si>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</si>
  <si>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</si>
  <si>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</si>
  <si>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</si>
  <si>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</si>
  <si>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</si>
  <si>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</si>
  <si>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</si>
  <si>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</si>
  <si>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</si>
  <si>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</si>
  <si>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</si>
  <si>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</si>
  <si>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</si>
  <si>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</si>
  <si>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</si>
  <si>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</si>
  <si>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</si>
  <si>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</si>
  <si>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</si>
  <si>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 xml:space="preserve">School Name: </t>
    </r>
    <r>
      <rPr>
        <b/>
        <u/>
        <sz val="14"/>
        <color rgb="FFFF0000"/>
        <rFont val="Arial"/>
        <family val="2"/>
      </rPr>
      <t>Jennings Middle School</t>
    </r>
  </si>
  <si>
    <t xml:space="preserve">Hold PAC Meetings </t>
  </si>
  <si>
    <t>Family Involvement in School and Low-Income Children’s Literacy: Longitudinal Associations Between and Within Families</t>
  </si>
  <si>
    <t>Meeting to review, ewvise and update IEP</t>
  </si>
  <si>
    <t xml:space="preserve">The Importance of Parent Involvement in Education </t>
  </si>
  <si>
    <t xml:space="preserve">June </t>
  </si>
  <si>
    <t>June</t>
  </si>
  <si>
    <t xml:space="preserve">PFE Liasion </t>
  </si>
  <si>
    <t>Principal and PFE Liasion</t>
  </si>
  <si>
    <t>August</t>
  </si>
  <si>
    <t>Teaching the teachers: Preparing educators to engage families for student achievement</t>
  </si>
  <si>
    <t>“Virtual” Parental Involvement: The Role of the Internet in Parent-School Communication</t>
  </si>
  <si>
    <t>Conference Night</t>
  </si>
  <si>
    <t xml:space="preserve">Family Night </t>
  </si>
  <si>
    <t>Fun engaging classroom activities with parents.</t>
  </si>
  <si>
    <t>Fun festive carnival style for students and parents to learn writing strategies</t>
  </si>
  <si>
    <t xml:space="preserve">Parents and teachers have the opportunity to have an in-person meeting about student growth and areas of development. </t>
  </si>
  <si>
    <t xml:space="preserve">Family Math Night </t>
  </si>
  <si>
    <t>Parents and students visit various interactive stations to work and play together to solve mathematics-based problems aligned to state math standards.</t>
  </si>
  <si>
    <t>Shine-A-Light Night</t>
  </si>
  <si>
    <t xml:space="preserve">Showcase all of the extracurricular programs at our school such as clubs, athletics and honor groups that enrich classroom learning and provide students new ways to develop their interests and talents. Shine a light on all of the opportunities for students and families to get involved. </t>
  </si>
  <si>
    <t>quaterly</t>
  </si>
  <si>
    <t>Providing Strategies and Materials to Families Evidence-Based Parent Involvement Interventions with School-Aged Children Meta-analysis</t>
  </si>
  <si>
    <t>A guided experience that exposes participants to the realities of poverty.</t>
  </si>
  <si>
    <t>What Schools Can Do to Support Family Involvement in Secondary</t>
  </si>
  <si>
    <t>Teachers Learn to Face Their Unconscious Biases</t>
  </si>
  <si>
    <t>December</t>
  </si>
  <si>
    <t>Parents' Relationships and Involvement: Effects on Students' School Engagement and Performance</t>
  </si>
  <si>
    <t>Prospects for Change: Preparing Educators for School, Family, and Community Partnerships</t>
  </si>
  <si>
    <t>Provide transportation for parents</t>
  </si>
  <si>
    <t>Have meetings at later time</t>
  </si>
  <si>
    <t xml:space="preserve">Have translate avaiable </t>
  </si>
  <si>
    <t>February</t>
  </si>
  <si>
    <t>September</t>
  </si>
  <si>
    <t>March</t>
  </si>
  <si>
    <t>Postcard for attendance-encouraged guardians to improve their student’s attendance</t>
  </si>
  <si>
    <t>Parent Involvement: The Relationship between School-to-Home Communication and Parents' Perceptions and Beliefs</t>
  </si>
  <si>
    <t>Science and Writing Carnival</t>
  </si>
  <si>
    <t xml:space="preserve"> Provides compelling, practical ways to collaborate in building the partnerships necessary to create a culture of learning and achievement.</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</si>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</sst>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0"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medium">
        <color auto="1"/>
      </top>
      <bottom style="thin">
        <color auto="1"/>
      </bottom>
      <diagonal/>
    </border>
  </borders>
  <cellStyleXfs count="13">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40" fontId="7" fillId="0" borderId="14" xfId="0" applyNumberFormat="1" applyFont="1" applyBorder="1"/>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13">
    <cellStyle name="60% - Accent1" xfId="4" builtinId="32"/>
    <cellStyle name="Currency" xfId="1" builtinId="4"/>
    <cellStyle name="Followed Hyperlink" xfId="6" builtinId="9" hidden="1"/>
    <cellStyle name="Followed Hyperlink" xfId="8" builtinId="9" hidden="1"/>
    <cellStyle name="Followed Hyperlink" xfId="10" builtinId="9" hidden="1"/>
    <cellStyle name="Followed Hyperlink" xfId="12" builtinId="9" hidden="1"/>
    <cellStyle name="Good" xfId="2" builtinId="26"/>
    <cellStyle name="Hyperlink" xfId="5" builtinId="8" hidden="1"/>
    <cellStyle name="Hyperlink" xfId="7" builtinId="8" hidden="1"/>
    <cellStyle name="Hyperlink" xfId="9" builtinId="8" hidden="1"/>
    <cellStyle name="Hyperlink" xfId="11" builtinId="8" hidden="1"/>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2352675</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752475</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1171575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1590675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1933575</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390525</xdr:rowOff>
        </xdr:from>
        <xdr:to>
          <xdr:col>0</xdr:col>
          <xdr:colOff>333375</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571500</xdr:rowOff>
        </xdr:from>
        <xdr:to>
          <xdr:col>0</xdr:col>
          <xdr:colOff>333375</xdr:colOff>
          <xdr:row>1</xdr:row>
          <xdr:rowOff>790575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752475</xdr:rowOff>
        </xdr:from>
        <xdr:to>
          <xdr:col>0</xdr:col>
          <xdr:colOff>333375</xdr:colOff>
          <xdr:row>1</xdr:row>
          <xdr:rowOff>981075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371475</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561975</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752475</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942975</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1133475</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1514475</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1704975</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1895475</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2085975</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790575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981075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942975</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1133475</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1552575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1743075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1933575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2124075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2314575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2505075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2695575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2886075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371475</xdr:colOff>
          <xdr:row>1</xdr:row>
          <xdr:rowOff>1171575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371475</xdr:colOff>
          <xdr:row>1</xdr:row>
          <xdr:rowOff>1362075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1323975</xdr:rowOff>
        </xdr:from>
        <xdr:to>
          <xdr:col>0</xdr:col>
          <xdr:colOff>371475</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371475</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371475</xdr:colOff>
          <xdr:row>2</xdr:row>
          <xdr:rowOff>1171575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371475</xdr:colOff>
          <xdr:row>2</xdr:row>
          <xdr:rowOff>1362075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1323975</xdr:rowOff>
        </xdr:from>
        <xdr:to>
          <xdr:col>0</xdr:col>
          <xdr:colOff>371475</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1514475</xdr:rowOff>
        </xdr:from>
        <xdr:to>
          <xdr:col>0</xdr:col>
          <xdr:colOff>371475</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enning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Express"/>
      <sheetName val="2020-2021 Salary Cost"/>
      <sheetName val="T Payroll Req"/>
      <sheetName val="Purchasing Ledger"/>
      <sheetName val="Expense Summary"/>
      <sheetName val="Adjustments"/>
      <sheetName val="Data Links"/>
      <sheetName val="CNA Budget Sheet"/>
    </sheetNames>
    <sheetDataSet>
      <sheetData sheetId="0" refreshError="1">
        <row r="22">
          <cell r="H22">
            <v>628900</v>
          </cell>
        </row>
        <row r="52">
          <cell r="H52">
            <v>6289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ctrlProp" Target="../ctrlProps/ctrlProp31.xml"/><Relationship Id="rId7" Type="http://schemas.openxmlformats.org/officeDocument/2006/relationships/ctrlProp" Target="../ctrlProps/ctrlProp35.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34.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workbookViewId="0">
      <selection activeCell="N13" sqref="N13"/>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42578125" style="6" customWidth="1"/>
    <col min="15" max="15" width="16.42578125" style="6" customWidth="1"/>
    <col min="16" max="16" width="12.42578125" style="6" customWidth="1"/>
    <col min="17" max="17" width="12.85546875" style="6" bestFit="1" customWidth="1"/>
    <col min="18" max="16384" width="9.140625" style="6"/>
  </cols>
  <sheetData>
    <row r="1" spans="1:17" ht="42" customHeight="1" x14ac:dyDescent="0.25">
      <c r="A1" s="59" t="s">
        <v>117</v>
      </c>
      <c r="B1" s="60"/>
      <c r="C1" s="60"/>
      <c r="D1" s="60"/>
      <c r="E1" s="60"/>
      <c r="F1" s="60"/>
      <c r="G1" s="60"/>
      <c r="H1" s="60"/>
      <c r="I1" s="60"/>
      <c r="J1" s="60"/>
      <c r="K1" s="61"/>
      <c r="L1" s="3" t="s">
        <v>19</v>
      </c>
      <c r="M1" s="35">
        <f>'[1]Budget Express'!$H$52</f>
        <v>6289</v>
      </c>
      <c r="N1" s="4"/>
      <c r="O1" s="2">
        <f>'Involvement of Parents'!O1+'Coordination and Integration'!H1+'Annual Parent Meeting'!G1+'Flexible Parent Meeting'!H1+'Building Capacity'!J1+'Staff Development'!J1+'Other Activity'!J1+Accesssibility!O1+Communication!O1+Barriers!G1</f>
        <v>6280</v>
      </c>
      <c r="P1" s="5"/>
      <c r="Q1" s="9">
        <f>M1-O1</f>
        <v>9</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colBreaks count="1" manualBreakCount="1">
    <brk id="11"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tabSelected="1" workbookViewId="0">
      <selection activeCell="N3" sqref="N3"/>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6289</v>
      </c>
      <c r="N1" s="20" t="s">
        <v>21</v>
      </c>
      <c r="O1" s="1">
        <v>500</v>
      </c>
      <c r="P1" s="21" t="s">
        <v>20</v>
      </c>
      <c r="Q1" s="9">
        <f>M1-SUM(O1+'Involvement of Parents'!O1+'Coordination and Integration'!H1+'Annual Parent Meeting'!G1+'Flexible Parent Meeting'!H1+'Building Capacity'!J1+'Staff Development'!J1+'Other Activity'!J1+Accesssibility!O1+Barriers!G1)</f>
        <v>9</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371475</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561975</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752475</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942975</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1133475</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1323975</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1514475</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1704975</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1895475</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2085975</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790575</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981075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942975</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1133475</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1552575</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1743075</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1933575</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2124075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2314575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2505075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2695575</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2886075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O1" sqref="O1"/>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6289</v>
      </c>
      <c r="N1" s="20" t="s">
        <v>21</v>
      </c>
      <c r="O1" s="1">
        <v>500</v>
      </c>
      <c r="P1" s="21" t="s">
        <v>20</v>
      </c>
      <c r="Q1" s="9">
        <f>M1-SUM(O1+'Involvement of Parents'!O1+'Coordination and Integration'!H1+'Annual Parent Meeting'!G1+'Flexible Parent Meeting'!H1+'Building Capacity'!J1+'Staff Development'!J1+'Other Activity'!J1+Communication!O1+Barriers!G1)</f>
        <v>9</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nchor moveWithCells="1">
                  <from>
                    <xdr:col>0</xdr:col>
                    <xdr:colOff>0</xdr:colOff>
                    <xdr:row>1</xdr:row>
                    <xdr:rowOff>923925</xdr:rowOff>
                  </from>
                  <to>
                    <xdr:col>0</xdr:col>
                    <xdr:colOff>371475</xdr:colOff>
                    <xdr:row>1</xdr:row>
                    <xdr:rowOff>1171575</xdr:rowOff>
                  </to>
                </anchor>
              </controlPr>
            </control>
          </mc:Choice>
        </mc:AlternateContent>
        <mc:AlternateContent xmlns:mc="http://schemas.openxmlformats.org/markup-compatibility/2006">
          <mc:Choice Requires="x14">
            <control shapeId="17410" r:id="rId4" name="Check Box 2">
              <controlPr defaultSize="0" autoFill="0" autoLine="0" autoPict="0">
                <anchor moveWithCells="1">
                  <from>
                    <xdr:col>0</xdr:col>
                    <xdr:colOff>0</xdr:colOff>
                    <xdr:row>1</xdr:row>
                    <xdr:rowOff>1114425</xdr:rowOff>
                  </from>
                  <to>
                    <xdr:col>0</xdr:col>
                    <xdr:colOff>371475</xdr:colOff>
                    <xdr:row>1</xdr:row>
                    <xdr:rowOff>1362075</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0</xdr:col>
                    <xdr:colOff>0</xdr:colOff>
                    <xdr:row>1</xdr:row>
                    <xdr:rowOff>1323975</xdr:rowOff>
                  </from>
                  <to>
                    <xdr:col>0</xdr:col>
                    <xdr:colOff>371475</xdr:colOff>
                    <xdr:row>1</xdr:row>
                    <xdr:rowOff>1552575</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0</xdr:col>
                    <xdr:colOff>0</xdr:colOff>
                    <xdr:row>2</xdr:row>
                    <xdr:rowOff>723900</xdr:rowOff>
                  </from>
                  <to>
                    <xdr:col>0</xdr:col>
                    <xdr:colOff>371475</xdr:colOff>
                    <xdr:row>2</xdr:row>
                    <xdr:rowOff>962025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0</xdr:col>
                    <xdr:colOff>0</xdr:colOff>
                    <xdr:row>2</xdr:row>
                    <xdr:rowOff>923925</xdr:rowOff>
                  </from>
                  <to>
                    <xdr:col>0</xdr:col>
                    <xdr:colOff>371475</xdr:colOff>
                    <xdr:row>2</xdr:row>
                    <xdr:rowOff>1171575</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0</xdr:col>
                    <xdr:colOff>0</xdr:colOff>
                    <xdr:row>2</xdr:row>
                    <xdr:rowOff>1114425</xdr:rowOff>
                  </from>
                  <to>
                    <xdr:col>0</xdr:col>
                    <xdr:colOff>371475</xdr:colOff>
                    <xdr:row>2</xdr:row>
                    <xdr:rowOff>1362075</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0</xdr:col>
                    <xdr:colOff>0</xdr:colOff>
                    <xdr:row>2</xdr:row>
                    <xdr:rowOff>1323975</xdr:rowOff>
                  </from>
                  <to>
                    <xdr:col>0</xdr:col>
                    <xdr:colOff>371475</xdr:colOff>
                    <xdr:row>2</xdr:row>
                    <xdr:rowOff>1552575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0</xdr:col>
                    <xdr:colOff>0</xdr:colOff>
                    <xdr:row>2</xdr:row>
                    <xdr:rowOff>1514475</xdr:rowOff>
                  </from>
                  <to>
                    <xdr:col>0</xdr:col>
                    <xdr:colOff>371475</xdr:colOff>
                    <xdr:row>2</xdr:row>
                    <xdr:rowOff>1743075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B6" sqref="B6"/>
    </sheetView>
  </sheetViews>
  <sheetFormatPr defaultColWidth="9.140625" defaultRowHeight="15" x14ac:dyDescent="0.2"/>
  <cols>
    <col min="1" max="1" width="30.42578125" style="6" customWidth="1"/>
    <col min="2" max="2" width="54.28515625" style="6" customWidth="1"/>
    <col min="3" max="3" width="22" style="6" customWidth="1"/>
    <col min="4" max="4" width="12.42578125" style="6" customWidth="1"/>
    <col min="5" max="5" width="15.7109375" style="6" customWidth="1"/>
    <col min="6" max="6" width="15.42578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6289</v>
      </c>
      <c r="F1" s="20" t="s">
        <v>21</v>
      </c>
      <c r="G1" s="27">
        <f>SUM(C4:C15)</f>
        <v>500</v>
      </c>
      <c r="H1" s="21" t="s">
        <v>20</v>
      </c>
      <c r="I1" s="9">
        <f>E1-SUM(G1+'Involvement of Parents'!O1+'Coordination and Integration'!H1+'Annual Parent Meeting'!G1+'Flexible Parent Meeting'!H1+'Building Capacity'!J1+'Staff Development'!J1+'Other Activity'!J1+Communication!O1+Accesssibility!O1)</f>
        <v>9</v>
      </c>
    </row>
    <row r="2" spans="1:9" ht="102.75" customHeight="1" x14ac:dyDescent="0.2">
      <c r="A2" s="51" t="s">
        <v>102</v>
      </c>
      <c r="B2" s="84"/>
      <c r="C2" s="84"/>
    </row>
    <row r="3" spans="1:9" ht="36" x14ac:dyDescent="0.25">
      <c r="A3" s="30" t="s">
        <v>103</v>
      </c>
      <c r="B3" s="32" t="s">
        <v>104</v>
      </c>
      <c r="C3" s="32" t="s">
        <v>66</v>
      </c>
    </row>
    <row r="4" spans="1:9" ht="30" x14ac:dyDescent="0.2">
      <c r="A4" s="31" t="s">
        <v>106</v>
      </c>
      <c r="B4" s="26" t="s">
        <v>147</v>
      </c>
      <c r="C4" s="28"/>
    </row>
    <row r="5" spans="1:9" x14ac:dyDescent="0.2">
      <c r="A5" s="31" t="s">
        <v>109</v>
      </c>
      <c r="B5" s="26" t="s">
        <v>146</v>
      </c>
      <c r="C5" s="28">
        <v>500</v>
      </c>
    </row>
    <row r="6" spans="1:9" x14ac:dyDescent="0.2">
      <c r="A6" s="31" t="s">
        <v>105</v>
      </c>
      <c r="B6" s="26" t="s">
        <v>148</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00000000-0002-0000-0B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'Dropdown lists'!$A$60:$A$67</xm:f>
          </x14:formula1>
          <xm:sqref>A4:A15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workbookViewId="0">
      <selection activeCell="O1" sqref="O1"/>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42578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6289</v>
      </c>
      <c r="N1" s="12" t="s">
        <v>21</v>
      </c>
      <c r="O1" s="11">
        <v>200</v>
      </c>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079" r:id="rId3" name="Check Box 7">
              <controlPr defaultSize="0" autoFill="0" autoLine="0" autoPict="0">
                <anchor moveWithCells="1">
                  <from>
                    <xdr:col>0</xdr:col>
                    <xdr:colOff>9525</xdr:colOff>
                    <xdr:row>1</xdr:row>
                    <xdr:rowOff>2352675</xdr:rowOff>
                  </from>
                  <to>
                    <xdr:col>0</xdr:col>
                    <xdr:colOff>238125</xdr:colOff>
                    <xdr:row>1</xdr:row>
                    <xdr:rowOff>2552700</xdr:rowOff>
                  </to>
                </anchor>
              </controlPr>
            </control>
          </mc:Choice>
        </mc:AlternateContent>
        <mc:AlternateContent xmlns:mc="http://schemas.openxmlformats.org/markup-compatibility/2006">
          <mc:Choice Requires="x14">
            <control shapeId="3080" r:id="rId4" name="Check Box 8">
              <controlPr defaultSize="0" autoFill="0" autoLine="0" autoPict="0">
                <anchor moveWithCells="1">
                  <from>
                    <xdr:col>0</xdr:col>
                    <xdr:colOff>9525</xdr:colOff>
                    <xdr:row>1</xdr:row>
                    <xdr:rowOff>752475</xdr:rowOff>
                  </from>
                  <to>
                    <xdr:col>0</xdr:col>
                    <xdr:colOff>238125</xdr:colOff>
                    <xdr:row>1</xdr:row>
                    <xdr:rowOff>962025</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0</xdr:col>
                    <xdr:colOff>9525</xdr:colOff>
                    <xdr:row>1</xdr:row>
                    <xdr:rowOff>942975</xdr:rowOff>
                  </from>
                  <to>
                    <xdr:col>0</xdr:col>
                    <xdr:colOff>238125</xdr:colOff>
                    <xdr:row>1</xdr:row>
                    <xdr:rowOff>1171575</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0</xdr:col>
                    <xdr:colOff>9525</xdr:colOff>
                    <xdr:row>1</xdr:row>
                    <xdr:rowOff>1362075</xdr:rowOff>
                  </from>
                  <to>
                    <xdr:col>0</xdr:col>
                    <xdr:colOff>238125</xdr:colOff>
                    <xdr:row>1</xdr:row>
                    <xdr:rowOff>1590675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0</xdr:col>
                    <xdr:colOff>9525</xdr:colOff>
                    <xdr:row>1</xdr:row>
                    <xdr:rowOff>1933575</xdr:rowOff>
                  </from>
                  <to>
                    <xdr:col>0</xdr:col>
                    <xdr:colOff>238125</xdr:colOff>
                    <xdr:row>1</xdr:row>
                    <xdr:rowOff>2143125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ColWidth="8.85546875"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xmlns:xlrd2="http://schemas.microsoft.com/office/spreadsheetml/2017/richdata2" ref="A26:A51">
    <sortCondition ref="A51"/>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A3" workbookViewId="0">
      <selection activeCell="D6" sqref="D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42578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6289</v>
      </c>
      <c r="G1" s="4" t="s">
        <v>21</v>
      </c>
      <c r="H1" s="1">
        <v>100</v>
      </c>
      <c r="I1" s="18" t="s">
        <v>20</v>
      </c>
      <c r="J1" s="9">
        <f>F1-SUM(H1+'Involvement of Parents'!O1+'Annual Parent Meeting'!G1+'Flexible Parent Meeting'!H1+'Building Capacity'!J1+'Staff Development'!J1+'Other Activity'!J1+Communication!O1+Accesssibility!O1+Barriers!G1)</f>
        <v>9</v>
      </c>
    </row>
    <row r="2" spans="1:10" ht="48.75" customHeight="1" x14ac:dyDescent="0.25">
      <c r="A2" s="80" t="s">
        <v>113</v>
      </c>
      <c r="B2" s="80"/>
      <c r="C2" s="80"/>
      <c r="D2" s="80"/>
    </row>
    <row r="3" spans="1:10" ht="46.5" customHeight="1" x14ac:dyDescent="0.25">
      <c r="A3" s="30" t="s">
        <v>10</v>
      </c>
      <c r="B3" s="32" t="s">
        <v>22</v>
      </c>
      <c r="C3" s="32" t="s">
        <v>28</v>
      </c>
      <c r="D3" s="30" t="s">
        <v>29</v>
      </c>
    </row>
    <row r="4" spans="1:10" ht="45.75" x14ac:dyDescent="0.25">
      <c r="A4" s="31" t="s">
        <v>11</v>
      </c>
      <c r="B4" s="26" t="s">
        <v>118</v>
      </c>
      <c r="C4" s="26" t="s">
        <v>119</v>
      </c>
      <c r="D4" s="31" t="s">
        <v>37</v>
      </c>
    </row>
    <row r="5" spans="1:10" ht="45.75" x14ac:dyDescent="0.25">
      <c r="A5" s="31" t="s">
        <v>30</v>
      </c>
      <c r="B5" s="26" t="s">
        <v>120</v>
      </c>
      <c r="C5" s="26" t="s">
        <v>121</v>
      </c>
      <c r="D5" s="31" t="s">
        <v>39</v>
      </c>
    </row>
    <row r="6" spans="1:10" ht="45.75" x14ac:dyDescent="0.25">
      <c r="A6" s="31" t="s">
        <v>59</v>
      </c>
      <c r="B6" s="26" t="s">
        <v>152</v>
      </c>
      <c r="C6" s="26" t="s">
        <v>153</v>
      </c>
      <c r="D6" s="31" t="s">
        <v>37</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G1" sqref="G1"/>
    </sheetView>
  </sheetViews>
  <sheetFormatPr defaultColWidth="9.140625" defaultRowHeight="15" x14ac:dyDescent="0.25"/>
  <cols>
    <col min="1" max="1" width="33.42578125" style="14" customWidth="1"/>
    <col min="2" max="2" width="42.28515625" style="14" customWidth="1"/>
    <col min="3" max="3" width="37.42578125" style="14" customWidth="1"/>
    <col min="4" max="4" width="13.7109375" style="14" customWidth="1"/>
    <col min="5" max="5" width="12.7109375" style="14" customWidth="1"/>
    <col min="6" max="6" width="14.42578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6289</v>
      </c>
      <c r="F1" s="20" t="s">
        <v>21</v>
      </c>
      <c r="G1" s="1">
        <v>100</v>
      </c>
      <c r="H1" s="21" t="s">
        <v>20</v>
      </c>
      <c r="I1" s="9">
        <f>E1-SUM(G1+'Involvement of Parents'!O1+'Coordination and Integration'!H1+'Flexible Parent Meeting'!H1+'Building Capacity'!J1+'Staff Development'!J1+'Other Activity'!J1+Communication!O1+Accesssibility!O1+Barriers!G1)</f>
        <v>9</v>
      </c>
    </row>
    <row r="2" spans="1:9" ht="73.5" customHeight="1" x14ac:dyDescent="0.25">
      <c r="A2" s="51" t="s">
        <v>49</v>
      </c>
      <c r="B2" s="83"/>
      <c r="C2" s="83"/>
    </row>
    <row r="3" spans="1:9" ht="37.5" customHeight="1" x14ac:dyDescent="0.25">
      <c r="A3" s="30" t="s">
        <v>40</v>
      </c>
      <c r="B3" s="33" t="s">
        <v>41</v>
      </c>
      <c r="C3" s="32" t="s">
        <v>42</v>
      </c>
    </row>
    <row r="4" spans="1:9" ht="15.75" x14ac:dyDescent="0.25">
      <c r="A4" s="31" t="s">
        <v>43</v>
      </c>
      <c r="B4" s="34" t="s">
        <v>125</v>
      </c>
      <c r="C4" s="26" t="s">
        <v>122</v>
      </c>
    </row>
    <row r="5" spans="1:9" ht="15.75" x14ac:dyDescent="0.25">
      <c r="A5" s="31" t="s">
        <v>44</v>
      </c>
      <c r="B5" s="26" t="s">
        <v>125</v>
      </c>
      <c r="C5" s="26" t="s">
        <v>123</v>
      </c>
    </row>
    <row r="6" spans="1:9" ht="15.75" x14ac:dyDescent="0.25">
      <c r="A6" s="31" t="s">
        <v>45</v>
      </c>
      <c r="B6" s="26" t="s">
        <v>125</v>
      </c>
      <c r="C6" s="26" t="s">
        <v>126</v>
      </c>
    </row>
    <row r="7" spans="1:9" ht="15.75" x14ac:dyDescent="0.25">
      <c r="A7" s="31" t="s">
        <v>46</v>
      </c>
      <c r="B7" s="26" t="s">
        <v>124</v>
      </c>
      <c r="C7" s="26" t="s">
        <v>126</v>
      </c>
    </row>
    <row r="8" spans="1:9" ht="30.75" x14ac:dyDescent="0.25">
      <c r="A8" s="31" t="s">
        <v>48</v>
      </c>
      <c r="B8" s="26" t="s">
        <v>124</v>
      </c>
      <c r="C8" s="26" t="s">
        <v>126</v>
      </c>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D12" sqref="D12"/>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42578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6289</v>
      </c>
      <c r="G1" s="22" t="s">
        <v>21</v>
      </c>
      <c r="H1" s="27">
        <f>SUM(D5:D16)</f>
        <v>800</v>
      </c>
      <c r="I1" s="23" t="s">
        <v>20</v>
      </c>
      <c r="J1" s="9">
        <f>F1-SUM(H1+'Involvement of Parents'!O1+'Coordination and Integration'!H1+'Annual Parent Meeting'!G1+'Building Capacity'!J1+'Staff Development'!J1+'Other Activity'!J1+Communication!O1+Accesssibility!O1+Barriers!G1)</f>
        <v>9</v>
      </c>
    </row>
    <row r="2" spans="1:10" ht="91.3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30.75" x14ac:dyDescent="0.25">
      <c r="A5" s="31" t="s">
        <v>56</v>
      </c>
      <c r="B5" s="26" t="s">
        <v>127</v>
      </c>
      <c r="C5" s="31" t="s">
        <v>39</v>
      </c>
      <c r="D5" s="29">
        <v>800</v>
      </c>
    </row>
    <row r="6" spans="1:10" ht="30.75" x14ac:dyDescent="0.25">
      <c r="A6" s="31" t="s">
        <v>57</v>
      </c>
      <c r="B6" s="26" t="s">
        <v>128</v>
      </c>
      <c r="C6" s="31" t="s">
        <v>38</v>
      </c>
      <c r="D6" s="29">
        <v>0</v>
      </c>
    </row>
    <row r="7" spans="1:10" ht="45.75" x14ac:dyDescent="0.25">
      <c r="A7" s="31" t="s">
        <v>54</v>
      </c>
      <c r="B7" s="26" t="s">
        <v>119</v>
      </c>
      <c r="C7" s="31" t="s">
        <v>37</v>
      </c>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28575</xdr:colOff>
                    <xdr:row>1</xdr:row>
                    <xdr:rowOff>390525</xdr:rowOff>
                  </from>
                  <to>
                    <xdr:col>0</xdr:col>
                    <xdr:colOff>333375</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28575</xdr:colOff>
                    <xdr:row>1</xdr:row>
                    <xdr:rowOff>571500</xdr:rowOff>
                  </from>
                  <to>
                    <xdr:col>0</xdr:col>
                    <xdr:colOff>333375</xdr:colOff>
                    <xdr:row>1</xdr:row>
                    <xdr:rowOff>790575</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28575</xdr:colOff>
                    <xdr:row>1</xdr:row>
                    <xdr:rowOff>752475</xdr:rowOff>
                  </from>
                  <to>
                    <xdr:col>0</xdr:col>
                    <xdr:colOff>333375</xdr:colOff>
                    <xdr:row>1</xdr:row>
                    <xdr:rowOff>981075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topLeftCell="A2" workbookViewId="0">
      <selection activeCell="B7" sqref="B7"/>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42578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6289</v>
      </c>
      <c r="I1" s="20" t="s">
        <v>21</v>
      </c>
      <c r="J1" s="27">
        <f>SUM(F4:F17)</f>
        <v>1180</v>
      </c>
      <c r="K1" s="21" t="s">
        <v>20</v>
      </c>
      <c r="L1" s="9">
        <f>H1-SUM(J1+'Involvement of Parents'!O1+'Coordination and Integration'!H1+'Annual Parent Meeting'!G1+'Flexible Parent Meeting'!H1+'Staff Development'!J1+'Other Activity'!J1+Communication!O1+Accesssibility!O1+Barriers!G1)</f>
        <v>9</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 x14ac:dyDescent="0.2">
      <c r="A4" s="26" t="s">
        <v>129</v>
      </c>
      <c r="B4" s="26" t="s">
        <v>133</v>
      </c>
      <c r="C4" s="26" t="s">
        <v>119</v>
      </c>
      <c r="D4" s="26" t="s">
        <v>37</v>
      </c>
      <c r="E4" s="26" t="s">
        <v>138</v>
      </c>
      <c r="F4" s="28">
        <v>200</v>
      </c>
    </row>
    <row r="5" spans="1:12" ht="75" x14ac:dyDescent="0.2">
      <c r="A5" s="26" t="s">
        <v>130</v>
      </c>
      <c r="B5" s="26" t="s">
        <v>131</v>
      </c>
      <c r="C5" s="26" t="s">
        <v>139</v>
      </c>
      <c r="D5" s="26" t="s">
        <v>38</v>
      </c>
      <c r="E5" s="26" t="s">
        <v>126</v>
      </c>
      <c r="F5" s="28">
        <v>200</v>
      </c>
    </row>
    <row r="6" spans="1:12" ht="75" x14ac:dyDescent="0.2">
      <c r="A6" s="26" t="s">
        <v>154</v>
      </c>
      <c r="B6" s="26" t="s">
        <v>132</v>
      </c>
      <c r="C6" s="26" t="s">
        <v>139</v>
      </c>
      <c r="D6" s="26" t="s">
        <v>38</v>
      </c>
      <c r="E6" s="26" t="s">
        <v>149</v>
      </c>
      <c r="F6" s="28">
        <v>500</v>
      </c>
    </row>
    <row r="7" spans="1:12" ht="90" x14ac:dyDescent="0.2">
      <c r="A7" s="26" t="s">
        <v>134</v>
      </c>
      <c r="B7" s="26" t="s">
        <v>135</v>
      </c>
      <c r="C7" s="26" t="s">
        <v>139</v>
      </c>
      <c r="D7" s="26" t="s">
        <v>38</v>
      </c>
      <c r="E7" s="26" t="s">
        <v>151</v>
      </c>
      <c r="F7" s="28">
        <v>200</v>
      </c>
    </row>
    <row r="8" spans="1:12" ht="150" x14ac:dyDescent="0.2">
      <c r="A8" s="26" t="s">
        <v>136</v>
      </c>
      <c r="B8" s="26" t="s">
        <v>137</v>
      </c>
      <c r="C8" s="26" t="s">
        <v>127</v>
      </c>
      <c r="D8" s="26" t="s">
        <v>39</v>
      </c>
      <c r="E8" s="26" t="s">
        <v>150</v>
      </c>
      <c r="F8" s="28">
        <v>80</v>
      </c>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workbookViewId="0">
      <selection activeCell="F7" sqref="F7"/>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6289</v>
      </c>
      <c r="I1" s="20" t="s">
        <v>21</v>
      </c>
      <c r="J1" s="27">
        <f>SUM(F4:F17)</f>
        <v>2400</v>
      </c>
      <c r="K1" s="21" t="s">
        <v>20</v>
      </c>
      <c r="L1" s="9">
        <f>H1-SUM(J1+'Involvement of Parents'!O1+'Coordination and Integration'!H1+'Annual Parent Meeting'!G1+'Flexible Parent Meeting'!H1+'Building Capacity'!J1+'Other Activity'!J1+Communication!O1+Accesssibility!O1+Barriers!G1)</f>
        <v>9</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60" x14ac:dyDescent="0.2">
      <c r="A4" s="31" t="s">
        <v>92</v>
      </c>
      <c r="B4" s="26" t="s">
        <v>142</v>
      </c>
      <c r="C4" s="26" t="s">
        <v>145</v>
      </c>
      <c r="D4" s="31" t="s">
        <v>37</v>
      </c>
      <c r="E4" s="31" t="s">
        <v>126</v>
      </c>
      <c r="F4" s="29">
        <v>800</v>
      </c>
    </row>
    <row r="5" spans="1:12" ht="75" x14ac:dyDescent="0.2">
      <c r="A5" s="31" t="s">
        <v>77</v>
      </c>
      <c r="B5" s="26" t="s">
        <v>141</v>
      </c>
      <c r="C5" s="31" t="s">
        <v>144</v>
      </c>
      <c r="D5" s="31" t="s">
        <v>37</v>
      </c>
      <c r="E5" s="31" t="s">
        <v>126</v>
      </c>
      <c r="F5" s="29">
        <v>800</v>
      </c>
    </row>
    <row r="6" spans="1:12" ht="60" x14ac:dyDescent="0.2">
      <c r="A6" s="31" t="s">
        <v>91</v>
      </c>
      <c r="B6" s="26" t="s">
        <v>140</v>
      </c>
      <c r="C6" s="26" t="s">
        <v>145</v>
      </c>
      <c r="D6" s="31" t="s">
        <v>37</v>
      </c>
      <c r="E6" s="31" t="s">
        <v>143</v>
      </c>
      <c r="F6" s="29">
        <v>800</v>
      </c>
    </row>
    <row r="7" spans="1:12" ht="75" x14ac:dyDescent="0.2">
      <c r="A7" s="31" t="s">
        <v>88</v>
      </c>
      <c r="B7" s="26" t="s">
        <v>155</v>
      </c>
      <c r="C7" s="26" t="s">
        <v>144</v>
      </c>
      <c r="D7" s="31" t="s">
        <v>37</v>
      </c>
      <c r="E7" s="31" t="s">
        <v>156</v>
      </c>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42578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6289</v>
      </c>
      <c r="I1" s="20" t="s">
        <v>21</v>
      </c>
      <c r="J1" s="27">
        <f>SUM(F4:F17)</f>
        <v>0</v>
      </c>
      <c r="K1" s="21" t="s">
        <v>20</v>
      </c>
      <c r="L1" s="9">
        <f>H1-SUM(J1+'Involvement of Parents'!O1+'Annual Parent Meeting'!G1+'Coordination and Integration'!H1+'Flexible Parent Meeting'!H1+'Building Capacity'!J1+'Staff Development'!J1+Communication!O1+Accesssibility!O1+Barriers!G1)</f>
        <v>9</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Latonya Anderson</cp:lastModifiedBy>
  <cp:lastPrinted>2019-06-19T13:57:27Z</cp:lastPrinted>
  <dcterms:created xsi:type="dcterms:W3CDTF">2018-04-16T16:19:55Z</dcterms:created>
  <dcterms:modified xsi:type="dcterms:W3CDTF">2020-06-08T19:48:06Z</dcterms:modified>
</cp:coreProperties>
</file>