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G:\Mahaley\2020 - 2021\SAC_SIP\"/>
    </mc:Choice>
  </mc:AlternateContent>
  <xr:revisionPtr revIDLastSave="0" documentId="8_{C9109876-51D9-418E-905E-741DD8F702F0}" xr6:coauthVersionLast="45" xr6:coauthVersionMax="45" xr10:uidLastSave="{00000000-0000-0000-0000-000000000000}"/>
  <bookViews>
    <workbookView xWindow="-120" yWindow="-120" windowWidth="24240" windowHeight="13140" tabRatio="952" firstSheet="3" activeTab="11" xr2:uid="{00000000-000D-0000-FFFF-FFFF00000000}"/>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<sst xmlns="http://schemas.openxmlformats.org/spreadsheetml/2006/main" count="219" uniqueCount="145">
  <si>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</si>
  <si>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</si>
  <si>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</si>
  <si>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</si>
  <si>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</si>
  <si>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</si>
  <si>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</si>
  <si>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</si>
  <si>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</si>
  <si>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</si>
  <si>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</si>
  <si>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</si>
  <si>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</si>
  <si>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</si>
  <si>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</si>
  <si>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</si>
  <si>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</si>
  <si>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</si>
  <si>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</si>
  <si>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</si>
  <si>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</si>
  <si>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</si>
  <si>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</si>
  <si>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</si>
  <si>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</si>
  <si>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</si>
  <si>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</si>
  <si>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</si>
  <si>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</si>
  <si>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</si>
  <si>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</si>
  <si>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</si>
  <si>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</si>
  <si>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</si>
  <si>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</si>
  <si>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</si>
  <si>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</si>
  <si>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</si>
  <si>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</si>
  <si>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</si>
  <si>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</si>
  <si>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</si>
  <si>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</si>
  <si>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</si>
  <si>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</si>
  <si>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</si>
  <si>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</si>
  <si>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</si>
  <si>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</si>
  <si>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</si>
  <si>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</si>
  <si>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</si>
  <si>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</si>
  <si>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</si>
  <si>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</si>
  <si>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</si>
  <si>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</si>
  <si>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</si>
  <si>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</si>
  <si>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</si>
  <si>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</si>
  <si>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</si>
  <si>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</si>
  <si>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</si>
  <si>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</si>
  <si>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</si>
  <si>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</si>
  <si>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</si>
  <si>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</si>
  <si>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</si>
  <si>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</si>
  <si>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</si>
  <si>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</si>
  <si>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</si>
  <si>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</si>
  <si>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</si>
  <si>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</si>
  <si>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</si>
  <si>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</si>
  <si>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</si>
  <si>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</si>
  <si>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</si>
  <si>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</si>
  <si>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</si>
  <si>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</si>
  <si>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</si>
  <si>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</si>
  <si>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</si>
  <si>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</si>
  <si>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</si>
  <si>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</si>
  <si>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</si>
  <si>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</si>
  <si>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</si>
  <si>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</si>
  <si>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</si>
  <si>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</si>
  <si>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</si>
  <si>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</si>
  <si>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</si>
  <si>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</si>
  <si>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</si>
  <si>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</si>
  <si>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</si>
  <si>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</si>
  <si>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</si>
  <si>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</si>
  <si>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</si>
  <si>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</si>
  <si>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</si>
  <si>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</si>
  <si>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</si>
  <si>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</si>
  <si>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</si>
  <si>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</si>
  <si>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School Name: Robinson Elementary</t>
  </si>
  <si>
    <t>Annual IEP Meetings with parents, Monthly ESE teacher collaberation meetings</t>
  </si>
  <si>
    <t>Student Achievement Beyond the Classroom: Engaging Families and Communities</t>
  </si>
  <si>
    <t>New Research on Family Involvement and Academic Achievement</t>
  </si>
  <si>
    <t xml:space="preserve">The school will take will take the the following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</si>
  <si>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PFE Liason</t>
  </si>
  <si>
    <t xml:space="preserve">Leadership Team </t>
  </si>
  <si>
    <t>July/August</t>
  </si>
  <si>
    <t>Secretaries</t>
  </si>
  <si>
    <t>Administration</t>
  </si>
  <si>
    <t>August</t>
  </si>
  <si>
    <t>August/September</t>
  </si>
  <si>
    <t>Family Night Make-It, Take-It</t>
  </si>
  <si>
    <t xml:space="preserve">Families join teachers to create simple activities to enhance learning at home.  Materials are provided for families to create the activity at the family night and take home to use with students. </t>
  </si>
  <si>
    <t>Fall 2020</t>
  </si>
  <si>
    <t>Promoting Family Literacy Through the Five Pillars of Family and Community Engagement (FACE)</t>
  </si>
  <si>
    <t>Family Math Night at Winn Dixie</t>
  </si>
  <si>
    <t xml:space="preserve">Families join teachers at the grocery store to complete grade level appropriate math activities while shopping. </t>
  </si>
  <si>
    <t>Math at home adds up to achievement in school</t>
  </si>
  <si>
    <t>Spring 2021</t>
  </si>
  <si>
    <t>All Pro Dads</t>
  </si>
  <si>
    <t>Dads have breakfast at school with students then stay for parenting advice and collaboration.</t>
  </si>
  <si>
    <t>Strengthen What Happens Outside School to Improve What Happens Inside</t>
  </si>
  <si>
    <t>Monthly</t>
  </si>
  <si>
    <t>District training to ehance teacher understanding of challenges faced by families in poverty.</t>
  </si>
  <si>
    <t>Teaching the teachers: Preparing educators to engage families for student achievement</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</si>
  <si>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Surveys
     Emails
     Individual phone calls
     Conferences 
</t>
  </si>
  <si>
    <t>Hold meetings in evening, record meetings so parents can watch virtually at a later time.</t>
  </si>
  <si>
    <t>2 annual PAC Meetings held on campus</t>
  </si>
  <si>
    <t>2 annual MEP Meetings held on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</si>
</sst>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5">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201930</xdr:colOff>
      <xdr:row>3</xdr:row>
      <xdr:rowOff>2326005</xdr:rowOff>
    </xdr:from>
    <xdr:to>
      <xdr:col>7</xdr:col>
      <xdr:colOff>521970</xdr:colOff>
      <xdr:row>3</xdr:row>
      <xdr:rowOff>2600325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201930" y="7117080"/>
          <a:ext cx="458724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showGridLines="0" topLeftCell="A12" zoomScaleNormal="100" workbookViewId="0">
      <selection activeCell="Q1" sqref="Q1"/>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58" t="s">
        <v>115</v>
      </c>
      <c r="B1" s="59"/>
      <c r="C1" s="59"/>
      <c r="D1" s="59"/>
      <c r="E1" s="59"/>
      <c r="F1" s="59"/>
      <c r="G1" s="59"/>
      <c r="H1" s="59"/>
      <c r="I1" s="59"/>
      <c r="J1" s="59"/>
      <c r="K1" s="60"/>
      <c r="L1" s="3" t="s">
        <v>19</v>
      </c>
      <c r="M1" s="1">
        <v>2770.7</v>
      </c>
      <c r="N1" s="4"/>
      <c r="O1" s="2">
        <f>'Involvement of Parents'!O1+'Coordination and Integration'!H1+'Annual Parent Meeting'!G1+'Flexible Parent Meeting'!H1+'Building Capacity'!J1+'Staff Development'!J1+'Other Activity'!J1+Accesssibility!O1+Communication!O1+Barriers!G1</f>
        <v>2770.7</v>
      </c>
      <c r="P1" s="5"/>
      <c r="Q1" s="9">
        <f>M1-O1</f>
        <v>0</v>
      </c>
    </row>
    <row r="2" spans="1:17" ht="12.75" customHeight="1" x14ac:dyDescent="0.2">
      <c r="A2" s="47"/>
      <c r="B2" s="48"/>
      <c r="C2" s="48"/>
      <c r="D2" s="48"/>
      <c r="E2" s="48"/>
      <c r="F2" s="48"/>
      <c r="G2" s="48"/>
      <c r="H2" s="48"/>
      <c r="I2" s="48"/>
      <c r="J2" s="48"/>
      <c r="K2" s="49"/>
    </row>
    <row r="3" spans="1:17" ht="15.75" x14ac:dyDescent="0.2">
      <c r="A3" s="64" t="s">
        <v>0</v>
      </c>
      <c r="B3" s="65"/>
      <c r="C3" s="65"/>
      <c r="D3" s="65"/>
      <c r="E3" s="65"/>
      <c r="F3" s="65"/>
      <c r="G3" s="65"/>
      <c r="H3" s="65"/>
      <c r="I3" s="65"/>
      <c r="J3" s="65"/>
      <c r="K3" s="66"/>
    </row>
    <row r="4" spans="1:17" ht="12.75" customHeight="1" x14ac:dyDescent="0.2">
      <c r="A4" s="47"/>
      <c r="B4" s="48"/>
      <c r="C4" s="48"/>
      <c r="D4" s="48"/>
      <c r="E4" s="48"/>
      <c r="F4" s="48"/>
      <c r="G4" s="48"/>
      <c r="H4" s="48"/>
      <c r="I4" s="48"/>
      <c r="J4" s="48"/>
      <c r="K4" s="49"/>
    </row>
    <row r="5" spans="1:17" ht="15" customHeight="1" x14ac:dyDescent="0.2">
      <c r="A5" s="64" t="s">
        <v>23</v>
      </c>
      <c r="B5" s="65"/>
      <c r="C5" s="65"/>
      <c r="D5" s="65"/>
      <c r="E5" s="65"/>
      <c r="F5" s="65"/>
      <c r="G5" s="65"/>
      <c r="H5" s="65"/>
      <c r="I5" s="65"/>
      <c r="J5" s="65"/>
      <c r="K5" s="66"/>
    </row>
    <row r="6" spans="1:17" ht="10.5" customHeight="1" x14ac:dyDescent="0.2">
      <c r="A6" s="47"/>
      <c r="B6" s="48"/>
      <c r="C6" s="48"/>
      <c r="D6" s="48"/>
      <c r="E6" s="48"/>
      <c r="F6" s="48"/>
      <c r="G6" s="48"/>
      <c r="H6" s="48"/>
      <c r="I6" s="48"/>
      <c r="J6" s="48"/>
      <c r="K6" s="49"/>
    </row>
    <row r="7" spans="1:17" ht="15" hidden="1" customHeight="1" x14ac:dyDescent="0.2">
      <c r="A7" s="47"/>
      <c r="B7" s="48"/>
      <c r="C7" s="48"/>
      <c r="D7" s="48"/>
      <c r="E7" s="48"/>
      <c r="F7" s="48"/>
      <c r="G7" s="48"/>
      <c r="H7" s="48"/>
      <c r="I7" s="48"/>
      <c r="J7" s="48"/>
      <c r="K7" s="49"/>
    </row>
    <row r="8" spans="1:17" ht="15" customHeight="1" x14ac:dyDescent="0.2">
      <c r="A8" s="64" t="s">
        <v>1</v>
      </c>
      <c r="B8" s="65"/>
      <c r="C8" s="65"/>
      <c r="D8" s="65"/>
      <c r="E8" s="65"/>
      <c r="F8" s="65"/>
      <c r="G8" s="65"/>
      <c r="H8" s="65"/>
      <c r="I8" s="65"/>
      <c r="J8" s="65"/>
      <c r="K8" s="66"/>
    </row>
    <row r="9" spans="1:17" ht="12.75" customHeight="1" x14ac:dyDescent="0.2">
      <c r="A9" s="61"/>
      <c r="B9" s="62"/>
      <c r="C9" s="62"/>
      <c r="D9" s="62"/>
      <c r="E9" s="62"/>
      <c r="F9" s="62"/>
      <c r="G9" s="62"/>
      <c r="H9" s="62"/>
      <c r="I9" s="62"/>
      <c r="J9" s="62"/>
      <c r="K9" s="63"/>
    </row>
    <row r="10" spans="1:17" ht="48" customHeight="1" x14ac:dyDescent="0.2">
      <c r="A10" s="38" t="s">
        <v>2</v>
      </c>
      <c r="B10" s="39"/>
      <c r="C10" s="39"/>
      <c r="D10" s="39"/>
      <c r="E10" s="39"/>
      <c r="F10" s="39"/>
      <c r="G10" s="39"/>
      <c r="H10" s="39"/>
      <c r="I10" s="39"/>
      <c r="J10" s="39"/>
      <c r="K10" s="40"/>
    </row>
    <row r="11" spans="1:17" ht="13.5" customHeight="1" x14ac:dyDescent="0.2">
      <c r="A11" s="67"/>
      <c r="B11" s="68"/>
      <c r="C11" s="68"/>
      <c r="D11" s="68"/>
      <c r="E11" s="68"/>
      <c r="F11" s="68"/>
      <c r="G11" s="68"/>
      <c r="H11" s="68"/>
      <c r="I11" s="68"/>
      <c r="J11" s="68"/>
      <c r="K11" s="69"/>
    </row>
    <row r="12" spans="1:17" ht="36" customHeight="1" x14ac:dyDescent="0.2">
      <c r="A12" s="38" t="s">
        <v>3</v>
      </c>
      <c r="B12" s="39"/>
      <c r="C12" s="39"/>
      <c r="D12" s="39"/>
      <c r="E12" s="39"/>
      <c r="F12" s="39"/>
      <c r="G12" s="39"/>
      <c r="H12" s="39"/>
      <c r="I12" s="39"/>
      <c r="J12" s="39"/>
      <c r="K12" s="40"/>
    </row>
    <row r="13" spans="1:17" ht="11.25" customHeight="1" x14ac:dyDescent="0.2">
      <c r="A13" s="55"/>
      <c r="B13" s="56"/>
      <c r="C13" s="56"/>
      <c r="D13" s="56"/>
      <c r="E13" s="56"/>
      <c r="F13" s="56"/>
      <c r="G13" s="56"/>
      <c r="H13" s="56"/>
      <c r="I13" s="56"/>
      <c r="J13" s="56"/>
      <c r="K13" s="57"/>
    </row>
    <row r="14" spans="1:17" ht="18.75" customHeight="1" x14ac:dyDescent="0.2">
      <c r="A14" s="70" t="s">
        <v>4</v>
      </c>
      <c r="B14" s="71"/>
      <c r="C14" s="71"/>
      <c r="D14" s="71"/>
      <c r="E14" s="71"/>
      <c r="F14" s="71"/>
      <c r="G14" s="71"/>
      <c r="H14" s="71"/>
      <c r="I14" s="71"/>
      <c r="J14" s="71"/>
      <c r="K14" s="72"/>
    </row>
    <row r="15" spans="1:17" ht="30.75" customHeight="1" x14ac:dyDescent="0.2">
      <c r="A15" s="73"/>
      <c r="B15" s="74"/>
      <c r="C15" s="74"/>
      <c r="D15" s="74"/>
      <c r="E15" s="74"/>
      <c r="F15" s="74"/>
      <c r="G15" s="74"/>
      <c r="H15" s="74"/>
      <c r="I15" s="74"/>
      <c r="J15" s="74"/>
      <c r="K15" s="75"/>
    </row>
    <row r="16" spans="1:17" ht="12" customHeight="1" x14ac:dyDescent="0.2">
      <c r="A16" s="67"/>
      <c r="B16" s="68"/>
      <c r="C16" s="68"/>
      <c r="D16" s="68"/>
      <c r="E16" s="68"/>
      <c r="F16" s="68"/>
      <c r="G16" s="68"/>
      <c r="H16" s="68"/>
      <c r="I16" s="68"/>
      <c r="J16" s="68"/>
      <c r="K16" s="69"/>
    </row>
    <row r="17" spans="1:11" ht="66" customHeight="1" x14ac:dyDescent="0.2">
      <c r="A17" s="38" t="s">
        <v>5</v>
      </c>
      <c r="B17" s="39"/>
      <c r="C17" s="39"/>
      <c r="D17" s="39"/>
      <c r="E17" s="39"/>
      <c r="F17" s="39"/>
      <c r="G17" s="39"/>
      <c r="H17" s="39"/>
      <c r="I17" s="39"/>
      <c r="J17" s="39"/>
      <c r="K17" s="40"/>
    </row>
    <row r="18" spans="1:11" ht="12" customHeight="1" x14ac:dyDescent="0.2">
      <c r="A18" s="41"/>
      <c r="B18" s="42"/>
      <c r="C18" s="42"/>
      <c r="D18" s="42"/>
      <c r="E18" s="42"/>
      <c r="F18" s="42"/>
      <c r="G18" s="42"/>
      <c r="H18" s="42"/>
      <c r="I18" s="42"/>
      <c r="J18" s="42"/>
      <c r="K18" s="43"/>
    </row>
    <row r="19" spans="1:11" ht="51.75" customHeight="1" x14ac:dyDescent="0.2">
      <c r="A19" s="38" t="s">
        <v>6</v>
      </c>
      <c r="B19" s="39"/>
      <c r="C19" s="39"/>
      <c r="D19" s="39"/>
      <c r="E19" s="39"/>
      <c r="F19" s="39"/>
      <c r="G19" s="39"/>
      <c r="H19" s="39"/>
      <c r="I19" s="39"/>
      <c r="J19" s="39"/>
      <c r="K19" s="40"/>
    </row>
    <row r="20" spans="1:11" ht="13.5" customHeight="1" x14ac:dyDescent="0.2">
      <c r="A20" s="55"/>
      <c r="B20" s="56"/>
      <c r="C20" s="56"/>
      <c r="D20" s="56"/>
      <c r="E20" s="56"/>
      <c r="F20" s="56"/>
      <c r="G20" s="56"/>
      <c r="H20" s="56"/>
      <c r="I20" s="56"/>
      <c r="J20" s="56"/>
      <c r="K20" s="57"/>
    </row>
    <row r="21" spans="1:11" ht="48" customHeight="1" x14ac:dyDescent="0.2">
      <c r="A21" s="44" t="s">
        <v>7</v>
      </c>
      <c r="B21" s="45"/>
      <c r="C21" s="45"/>
      <c r="D21" s="45"/>
      <c r="E21" s="45"/>
      <c r="F21" s="45"/>
      <c r="G21" s="45"/>
      <c r="H21" s="45"/>
      <c r="I21" s="45"/>
      <c r="J21" s="45"/>
      <c r="K21" s="46"/>
    </row>
    <row r="22" spans="1:11" x14ac:dyDescent="0.2">
      <c r="A22" s="41"/>
      <c r="B22" s="42"/>
      <c r="C22" s="42"/>
      <c r="D22" s="42"/>
      <c r="E22" s="42"/>
      <c r="F22" s="42"/>
      <c r="G22" s="42"/>
      <c r="H22" s="42"/>
      <c r="I22" s="42"/>
      <c r="J22" s="42"/>
      <c r="K22" s="43"/>
    </row>
    <row r="23" spans="1:11" ht="48" customHeight="1" x14ac:dyDescent="0.2">
      <c r="A23" s="50" t="s">
        <v>24</v>
      </c>
      <c r="B23" s="50"/>
      <c r="C23" s="50"/>
      <c r="D23" s="50"/>
      <c r="E23" s="50"/>
      <c r="F23" s="50"/>
      <c r="G23" s="50"/>
      <c r="H23" s="50"/>
      <c r="I23" s="50"/>
      <c r="J23" s="50"/>
      <c r="K23" s="50"/>
    </row>
    <row r="24" spans="1:11" x14ac:dyDescent="0.2">
      <c r="A24" s="52"/>
      <c r="B24" s="53"/>
      <c r="C24" s="53"/>
      <c r="D24" s="53"/>
      <c r="E24" s="53"/>
      <c r="F24" s="53"/>
      <c r="G24" s="53"/>
      <c r="H24" s="53"/>
      <c r="I24" s="53"/>
      <c r="J24" s="53"/>
      <c r="K24" s="54"/>
    </row>
    <row r="25" spans="1:11" ht="63.75" customHeight="1" x14ac:dyDescent="0.2">
      <c r="A25" s="51" t="s">
        <v>25</v>
      </c>
      <c r="B25" s="51"/>
      <c r="C25" s="51"/>
      <c r="D25" s="51"/>
      <c r="E25" s="51"/>
      <c r="F25" s="51"/>
      <c r="G25" s="51"/>
      <c r="H25" s="51"/>
      <c r="I25" s="51"/>
      <c r="J25" s="51"/>
      <c r="K25" s="51"/>
    </row>
    <row r="26" spans="1:11" x14ac:dyDescent="0.2">
      <c r="A26" s="47"/>
      <c r="B26" s="48"/>
      <c r="C26" s="48"/>
      <c r="D26" s="48"/>
      <c r="E26" s="48"/>
      <c r="F26" s="48"/>
      <c r="G26" s="48"/>
      <c r="H26" s="48"/>
      <c r="I26" s="48"/>
      <c r="J26" s="48"/>
      <c r="K26" s="49"/>
    </row>
    <row r="27" spans="1:11" ht="45.75" customHeight="1" x14ac:dyDescent="0.2">
      <c r="A27" s="50" t="s">
        <v>26</v>
      </c>
      <c r="B27" s="50"/>
      <c r="C27" s="50"/>
      <c r="D27" s="50"/>
      <c r="E27" s="50"/>
      <c r="F27" s="50"/>
      <c r="G27" s="50"/>
      <c r="H27" s="50"/>
      <c r="I27" s="50"/>
      <c r="J27" s="50"/>
      <c r="K27" s="50"/>
    </row>
    <row r="28" spans="1:11" ht="15.75" x14ac:dyDescent="0.25">
      <c r="A28" s="35"/>
      <c r="B28" s="36"/>
      <c r="C28" s="36"/>
      <c r="D28" s="36"/>
      <c r="E28" s="36"/>
      <c r="F28" s="36"/>
      <c r="G28" s="36"/>
      <c r="H28" s="36"/>
      <c r="I28" s="36"/>
      <c r="J28" s="36"/>
      <c r="K28" s="37"/>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
  <sheetViews>
    <sheetView showGridLines="0" workbookViewId="0">
      <selection activeCell="A4" sqref="A4:K4"/>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4" t="s">
        <v>16</v>
      </c>
      <c r="B1" s="85"/>
      <c r="C1" s="85"/>
      <c r="D1" s="85"/>
      <c r="E1" s="85"/>
      <c r="F1" s="85"/>
      <c r="G1" s="85"/>
      <c r="H1" s="85"/>
      <c r="I1" s="85"/>
      <c r="J1" s="85"/>
      <c r="K1" s="86"/>
      <c r="L1" s="24" t="s">
        <v>19</v>
      </c>
      <c r="M1" s="2">
        <f>Assurances!M1</f>
        <v>2770.7</v>
      </c>
      <c r="N1" s="20" t="s">
        <v>21</v>
      </c>
      <c r="O1" s="1">
        <v>2731.2</v>
      </c>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87" t="s">
        <v>97</v>
      </c>
      <c r="B2" s="88"/>
      <c r="C2" s="88"/>
      <c r="D2" s="88"/>
      <c r="E2" s="88"/>
      <c r="F2" s="88"/>
      <c r="G2" s="88"/>
      <c r="H2" s="88"/>
      <c r="I2" s="88"/>
      <c r="J2" s="88"/>
      <c r="K2" s="89"/>
    </row>
    <row r="3" spans="1:17" ht="135.75" customHeight="1" x14ac:dyDescent="0.2">
      <c r="A3" s="87" t="s">
        <v>98</v>
      </c>
      <c r="B3" s="88"/>
      <c r="C3" s="88"/>
      <c r="D3" s="88"/>
      <c r="E3" s="88"/>
      <c r="F3" s="88"/>
      <c r="G3" s="88"/>
      <c r="H3" s="88"/>
      <c r="I3" s="88"/>
      <c r="J3" s="88"/>
      <c r="K3" s="89"/>
    </row>
    <row r="4" spans="1:17" ht="234" customHeight="1" x14ac:dyDescent="0.2">
      <c r="A4" s="73" t="s">
        <v>141</v>
      </c>
      <c r="B4" s="93"/>
      <c r="C4" s="93"/>
      <c r="D4" s="93"/>
      <c r="E4" s="93"/>
      <c r="F4" s="93"/>
      <c r="G4" s="93"/>
      <c r="H4" s="93"/>
      <c r="I4" s="93"/>
      <c r="J4" s="93"/>
      <c r="K4" s="94"/>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showGridLines="0" topLeftCell="A2" workbookViewId="0">
      <selection activeCell="L2" sqref="L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4" t="s">
        <v>17</v>
      </c>
      <c r="B1" s="85"/>
      <c r="C1" s="85"/>
      <c r="D1" s="85"/>
      <c r="E1" s="85"/>
      <c r="F1" s="85"/>
      <c r="G1" s="85"/>
      <c r="H1" s="85"/>
      <c r="I1" s="85"/>
      <c r="J1" s="85"/>
      <c r="K1" s="86"/>
      <c r="L1" s="19" t="s">
        <v>19</v>
      </c>
      <c r="M1" s="2">
        <f>Assurances!M1</f>
        <v>2770.7</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25">
      <c r="A2" s="87" t="s">
        <v>99</v>
      </c>
      <c r="B2" s="88"/>
      <c r="C2" s="88"/>
      <c r="D2" s="88"/>
      <c r="E2" s="88"/>
      <c r="F2" s="88"/>
      <c r="G2" s="88"/>
      <c r="H2" s="88"/>
      <c r="I2" s="88"/>
      <c r="J2" s="88"/>
      <c r="K2" s="89"/>
    </row>
    <row r="3" spans="1:17" ht="153" customHeight="1" x14ac:dyDescent="0.25">
      <c r="A3" s="73" t="s">
        <v>100</v>
      </c>
      <c r="B3" s="93"/>
      <c r="C3" s="93"/>
      <c r="D3" s="93"/>
      <c r="E3" s="93"/>
      <c r="F3" s="93"/>
      <c r="G3" s="93"/>
      <c r="H3" s="93"/>
      <c r="I3" s="93"/>
      <c r="J3" s="93"/>
      <c r="K3" s="94"/>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5"/>
  <sheetViews>
    <sheetView showGridLines="0" tabSelected="1" workbookViewId="0">
      <selection activeCell="E3" sqref="E3"/>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4" t="s">
        <v>18</v>
      </c>
      <c r="B1" s="85"/>
      <c r="C1" s="85"/>
      <c r="D1" s="19" t="s">
        <v>19</v>
      </c>
      <c r="E1" s="2">
        <f>Assurances!M1</f>
        <v>2770.7</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50" t="s">
        <v>101</v>
      </c>
      <c r="B2" s="83"/>
      <c r="C2" s="83"/>
    </row>
    <row r="3" spans="1:9" ht="36" x14ac:dyDescent="0.25">
      <c r="A3" s="30" t="s">
        <v>102</v>
      </c>
      <c r="B3" s="32" t="s">
        <v>103</v>
      </c>
      <c r="C3" s="32" t="s">
        <v>65</v>
      </c>
    </row>
    <row r="4" spans="1:9" ht="30" x14ac:dyDescent="0.2">
      <c r="A4" s="31" t="s">
        <v>105</v>
      </c>
      <c r="B4" s="26" t="s">
        <v>142</v>
      </c>
      <c r="C4" s="28"/>
    </row>
    <row r="5" spans="1:9" x14ac:dyDescent="0.2">
      <c r="A5" s="31"/>
      <c r="B5" s="26"/>
      <c r="C5" s="28"/>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xr:uid="{00000000-0002-0000-0B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
  <sheetViews>
    <sheetView showGridLines="0" zoomScaleNormal="100" workbookViewId="0">
      <selection activeCell="B5" sqref="B5"/>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6" t="s">
        <v>8</v>
      </c>
      <c r="B1" s="76"/>
      <c r="C1" s="76"/>
      <c r="D1" s="76"/>
      <c r="E1" s="76"/>
      <c r="F1" s="76"/>
      <c r="G1" s="76"/>
      <c r="H1" s="76"/>
      <c r="I1" s="76"/>
      <c r="J1" s="76"/>
      <c r="K1" s="76"/>
      <c r="L1" s="10" t="s">
        <v>19</v>
      </c>
      <c r="M1" s="16">
        <f>Assurances!M1</f>
        <v>2770.7</v>
      </c>
      <c r="N1" s="12" t="s">
        <v>21</v>
      </c>
      <c r="O1" s="11"/>
      <c r="P1" s="13"/>
      <c r="Q1" s="17"/>
    </row>
    <row r="2" spans="1:17" ht="221.25" customHeight="1" x14ac:dyDescent="0.25">
      <c r="A2" s="50" t="s">
        <v>111</v>
      </c>
      <c r="B2" s="50"/>
      <c r="C2" s="50"/>
      <c r="D2" s="50"/>
      <c r="E2" s="50"/>
      <c r="F2" s="50"/>
      <c r="G2" s="50"/>
      <c r="H2" s="50"/>
      <c r="I2" s="50"/>
      <c r="J2" s="50"/>
      <c r="K2" s="50"/>
      <c r="L2" s="15"/>
      <c r="M2" s="15"/>
    </row>
    <row r="3" spans="1:17" ht="16.5" customHeight="1" x14ac:dyDescent="0.25">
      <c r="B3" s="77"/>
      <c r="C3" s="77"/>
      <c r="D3" s="77"/>
      <c r="E3" s="77"/>
      <c r="F3" s="77"/>
      <c r="G3" s="77"/>
      <c r="H3" s="77"/>
      <c r="I3" s="77"/>
      <c r="J3" s="77"/>
      <c r="K3" s="77"/>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58</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58</v>
      </c>
    </row>
    <row r="19" spans="1:1" x14ac:dyDescent="0.25">
      <c r="A19" t="s">
        <v>52</v>
      </c>
    </row>
    <row r="20" spans="1:1" x14ac:dyDescent="0.25">
      <c r="A20" t="s">
        <v>53</v>
      </c>
    </row>
    <row r="21" spans="1:1" x14ac:dyDescent="0.25">
      <c r="A21" t="s">
        <v>54</v>
      </c>
    </row>
    <row r="22" spans="1:1" x14ac:dyDescent="0.25">
      <c r="A22" t="s">
        <v>55</v>
      </c>
    </row>
    <row r="23" spans="1:1" x14ac:dyDescent="0.25">
      <c r="A23" t="s">
        <v>56</v>
      </c>
    </row>
    <row r="24" spans="1:1" x14ac:dyDescent="0.25">
      <c r="A24" t="s">
        <v>58</v>
      </c>
    </row>
    <row r="26" spans="1:1" x14ac:dyDescent="0.25">
      <c r="A26" t="s">
        <v>80</v>
      </c>
    </row>
    <row r="27" spans="1:1" x14ac:dyDescent="0.25">
      <c r="A27" t="s">
        <v>82</v>
      </c>
    </row>
    <row r="28" spans="1:1" x14ac:dyDescent="0.25">
      <c r="A28" t="s">
        <v>85</v>
      </c>
    </row>
    <row r="29" spans="1:1" x14ac:dyDescent="0.25">
      <c r="A29" t="s">
        <v>87</v>
      </c>
    </row>
    <row r="30" spans="1:1" x14ac:dyDescent="0.25">
      <c r="A30" t="s">
        <v>86</v>
      </c>
    </row>
    <row r="31" spans="1:1" x14ac:dyDescent="0.25">
      <c r="A31" t="s">
        <v>84</v>
      </c>
    </row>
    <row r="32" spans="1:1" x14ac:dyDescent="0.25">
      <c r="A32" t="s">
        <v>91</v>
      </c>
    </row>
    <row r="33" spans="1:1" x14ac:dyDescent="0.25">
      <c r="A33" t="s">
        <v>67</v>
      </c>
    </row>
    <row r="34" spans="1:1" x14ac:dyDescent="0.25">
      <c r="A34" t="s">
        <v>78</v>
      </c>
    </row>
    <row r="35" spans="1:1" x14ac:dyDescent="0.25">
      <c r="A35" t="s">
        <v>75</v>
      </c>
    </row>
    <row r="36" spans="1:1" x14ac:dyDescent="0.25">
      <c r="A36" t="s">
        <v>83</v>
      </c>
    </row>
    <row r="37" spans="1:1" x14ac:dyDescent="0.25">
      <c r="A37" t="s">
        <v>79</v>
      </c>
    </row>
    <row r="38" spans="1:1" x14ac:dyDescent="0.25">
      <c r="A38" t="s">
        <v>68</v>
      </c>
    </row>
    <row r="39" spans="1:1" x14ac:dyDescent="0.25">
      <c r="A39" t="s">
        <v>69</v>
      </c>
    </row>
    <row r="40" spans="1:1" x14ac:dyDescent="0.25">
      <c r="A40" t="s">
        <v>70</v>
      </c>
    </row>
    <row r="41" spans="1:1" x14ac:dyDescent="0.25">
      <c r="A41" t="s">
        <v>71</v>
      </c>
    </row>
    <row r="42" spans="1:1" x14ac:dyDescent="0.25">
      <c r="A42" t="s">
        <v>72</v>
      </c>
    </row>
    <row r="43" spans="1:1" x14ac:dyDescent="0.25">
      <c r="A43" t="s">
        <v>73</v>
      </c>
    </row>
    <row r="44" spans="1:1" x14ac:dyDescent="0.25">
      <c r="A44" t="s">
        <v>89</v>
      </c>
    </row>
    <row r="45" spans="1:1" x14ac:dyDescent="0.25">
      <c r="A45" t="s">
        <v>90</v>
      </c>
    </row>
    <row r="46" spans="1:1" x14ac:dyDescent="0.25">
      <c r="A46" t="s">
        <v>76</v>
      </c>
    </row>
    <row r="47" spans="1:1" x14ac:dyDescent="0.25">
      <c r="A47" t="s">
        <v>77</v>
      </c>
    </row>
    <row r="48" spans="1:1" x14ac:dyDescent="0.25">
      <c r="A48" t="s">
        <v>66</v>
      </c>
    </row>
    <row r="49" spans="1:1" x14ac:dyDescent="0.25">
      <c r="A49" t="s">
        <v>81</v>
      </c>
    </row>
    <row r="50" spans="1:1" x14ac:dyDescent="0.25">
      <c r="A50" t="s">
        <v>88</v>
      </c>
    </row>
    <row r="51" spans="1:1" x14ac:dyDescent="0.25">
      <c r="A51" t="s">
        <v>74</v>
      </c>
    </row>
    <row r="52" spans="1:1" x14ac:dyDescent="0.25">
      <c r="A52" t="s">
        <v>58</v>
      </c>
    </row>
    <row r="54" spans="1:1" x14ac:dyDescent="0.25">
      <c r="A54" t="s">
        <v>94</v>
      </c>
    </row>
    <row r="55" spans="1:1" x14ac:dyDescent="0.25">
      <c r="A55" t="s">
        <v>93</v>
      </c>
    </row>
    <row r="56" spans="1:1" x14ac:dyDescent="0.25">
      <c r="A56" t="s">
        <v>95</v>
      </c>
    </row>
    <row r="57" spans="1:1" x14ac:dyDescent="0.25">
      <c r="A57" t="s">
        <v>96</v>
      </c>
    </row>
    <row r="58" spans="1:1" x14ac:dyDescent="0.25">
      <c r="A58" t="s">
        <v>58</v>
      </c>
    </row>
    <row r="60" spans="1:1" x14ac:dyDescent="0.25">
      <c r="A60" t="s">
        <v>105</v>
      </c>
    </row>
    <row r="61" spans="1:1" x14ac:dyDescent="0.25">
      <c r="A61" t="s">
        <v>104</v>
      </c>
    </row>
    <row r="62" spans="1:1" x14ac:dyDescent="0.25">
      <c r="A62" t="s">
        <v>106</v>
      </c>
    </row>
    <row r="63" spans="1:1" x14ac:dyDescent="0.25">
      <c r="A63" t="s">
        <v>107</v>
      </c>
    </row>
    <row r="64" spans="1:1" x14ac:dyDescent="0.25">
      <c r="A64" t="s">
        <v>108</v>
      </c>
    </row>
    <row r="65" spans="1:1" x14ac:dyDescent="0.25">
      <c r="A65" t="s">
        <v>109</v>
      </c>
    </row>
    <row r="66" spans="1:1" x14ac:dyDescent="0.25">
      <c r="A66" t="s">
        <v>110</v>
      </c>
    </row>
    <row r="67" spans="1:1" x14ac:dyDescent="0.25">
      <c r="A67" t="s">
        <v>58</v>
      </c>
    </row>
  </sheetData>
  <sortState xmlns:xlrd2="http://schemas.microsoft.com/office/spreadsheetml/2017/richdata2"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showGridLines="0" zoomScaleNormal="100" workbookViewId="0">
      <selection activeCell="B6" sqref="B6"/>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8" t="s">
        <v>9</v>
      </c>
      <c r="B1" s="78"/>
      <c r="C1" s="78"/>
      <c r="D1" s="78"/>
      <c r="E1" s="3" t="s">
        <v>19</v>
      </c>
      <c r="F1" s="2">
        <f>Assurances!M1</f>
        <v>2770.7</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x14ac:dyDescent="0.25">
      <c r="A2" s="79" t="s">
        <v>112</v>
      </c>
      <c r="B2" s="79"/>
      <c r="C2" s="79"/>
      <c r="D2" s="79"/>
    </row>
    <row r="3" spans="1:10" ht="46.5" customHeight="1" x14ac:dyDescent="0.25">
      <c r="A3" s="30" t="s">
        <v>10</v>
      </c>
      <c r="B3" s="32" t="s">
        <v>22</v>
      </c>
      <c r="C3" s="32" t="s">
        <v>28</v>
      </c>
      <c r="D3" s="30" t="s">
        <v>29</v>
      </c>
    </row>
    <row r="4" spans="1:10" ht="45.75" x14ac:dyDescent="0.25">
      <c r="A4" s="31" t="s">
        <v>11</v>
      </c>
      <c r="B4" s="26" t="s">
        <v>143</v>
      </c>
      <c r="C4" s="26" t="s">
        <v>117</v>
      </c>
      <c r="D4" s="31" t="s">
        <v>37</v>
      </c>
    </row>
    <row r="5" spans="1:10" ht="45.75" x14ac:dyDescent="0.25">
      <c r="A5" s="31" t="s">
        <v>30</v>
      </c>
      <c r="B5" s="26" t="s">
        <v>116</v>
      </c>
      <c r="C5" s="26" t="s">
        <v>118</v>
      </c>
      <c r="D5" s="31" t="s">
        <v>38</v>
      </c>
    </row>
    <row r="6" spans="1:10" ht="45.75" x14ac:dyDescent="0.25">
      <c r="A6" s="31" t="s">
        <v>31</v>
      </c>
      <c r="B6" s="26" t="s">
        <v>144</v>
      </c>
      <c r="C6" s="26" t="s">
        <v>117</v>
      </c>
      <c r="D6" s="31" t="s">
        <v>37</v>
      </c>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lists'!$I$1:$I$4</xm:f>
          </x14:formula1>
          <xm:sqref>D4:D12</xm:sqref>
        </x14:dataValidation>
        <x14:dataValidation type="list" allowBlank="1" showInputMessage="1" showErrorMessage="1" xr:uid="{00000000-0002-0000-0300-000001000000}">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showGridLines="0" workbookViewId="0">
      <selection activeCell="B4" sqref="B4"/>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0" t="s">
        <v>12</v>
      </c>
      <c r="B1" s="81"/>
      <c r="C1" s="81"/>
      <c r="D1" s="19" t="s">
        <v>19</v>
      </c>
      <c r="E1" s="2">
        <f>Assurances!M1</f>
        <v>2770.7</v>
      </c>
      <c r="F1" s="20" t="s">
        <v>21</v>
      </c>
      <c r="G1" s="1"/>
      <c r="H1" s="21" t="s">
        <v>20</v>
      </c>
      <c r="I1" s="9">
        <f>E1-SUM(G1+'Involvement of Parents'!O1+'Coordination and Integration'!H1+'Flexible Parent Meeting'!H1+'Building Capacity'!J1+'Staff Development'!J1+'Other Activity'!J1+Communication!O1+Accesssibility!O1+Barriers!G1)</f>
        <v>0</v>
      </c>
    </row>
    <row r="2" spans="1:9" ht="73.5" customHeight="1" x14ac:dyDescent="0.25">
      <c r="A2" s="50" t="s">
        <v>119</v>
      </c>
      <c r="B2" s="82"/>
      <c r="C2" s="82"/>
    </row>
    <row r="3" spans="1:9" ht="37.5" customHeight="1" x14ac:dyDescent="0.25">
      <c r="A3" s="30" t="s">
        <v>40</v>
      </c>
      <c r="B3" s="33" t="s">
        <v>41</v>
      </c>
      <c r="C3" s="32" t="s">
        <v>42</v>
      </c>
    </row>
    <row r="4" spans="1:9" ht="15.75" x14ac:dyDescent="0.25">
      <c r="A4" s="31" t="s">
        <v>43</v>
      </c>
      <c r="B4" s="34" t="s">
        <v>121</v>
      </c>
      <c r="C4" s="26" t="s">
        <v>122</v>
      </c>
    </row>
    <row r="5" spans="1:9" ht="15.75" x14ac:dyDescent="0.25">
      <c r="A5" s="31" t="s">
        <v>44</v>
      </c>
      <c r="B5" s="26" t="s">
        <v>123</v>
      </c>
      <c r="C5" s="26" t="s">
        <v>122</v>
      </c>
    </row>
    <row r="6" spans="1:9" ht="15.75" x14ac:dyDescent="0.25">
      <c r="A6" s="31" t="s">
        <v>45</v>
      </c>
      <c r="B6" s="26" t="s">
        <v>124</v>
      </c>
      <c r="C6" s="26" t="s">
        <v>122</v>
      </c>
    </row>
    <row r="7" spans="1:9" ht="15.75" x14ac:dyDescent="0.25">
      <c r="A7" s="31" t="s">
        <v>46</v>
      </c>
      <c r="B7" s="26" t="s">
        <v>120</v>
      </c>
      <c r="C7" s="26" t="s">
        <v>125</v>
      </c>
    </row>
    <row r="8" spans="1:9" ht="15.75" x14ac:dyDescent="0.25">
      <c r="A8" s="31" t="s">
        <v>47</v>
      </c>
      <c r="B8" s="26" t="s">
        <v>120</v>
      </c>
      <c r="C8" s="26" t="s">
        <v>126</v>
      </c>
    </row>
    <row r="9" spans="1:9" ht="30.75" x14ac:dyDescent="0.25">
      <c r="A9" s="31" t="s">
        <v>48</v>
      </c>
      <c r="B9" s="26" t="s">
        <v>120</v>
      </c>
      <c r="C9" s="26" t="s">
        <v>126</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7"/>
  <sheetViews>
    <sheetView showGridLines="0" workbookViewId="0">
      <selection activeCell="C5" sqref="C5"/>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0" t="s">
        <v>13</v>
      </c>
      <c r="B1" s="80"/>
      <c r="C1" s="80"/>
      <c r="D1" s="80"/>
      <c r="E1" s="19" t="s">
        <v>19</v>
      </c>
      <c r="F1" s="2">
        <f>Assurances!M1</f>
        <v>2770.7</v>
      </c>
      <c r="G1" s="22" t="s">
        <v>21</v>
      </c>
      <c r="H1" s="27">
        <f>SUM(D5:D16)</f>
        <v>0</v>
      </c>
      <c r="I1" s="23" t="s">
        <v>20</v>
      </c>
      <c r="J1" s="9">
        <f>F1-SUM(H1+'Involvement of Parents'!O1+'Coordination and Integration'!H1+'Annual Parent Meeting'!G1+'Building Capacity'!J1+'Staff Development'!J1+'Other Activity'!J1+Communication!O1+Accesssibility!O1+Barriers!G1)</f>
        <v>0</v>
      </c>
    </row>
    <row r="2" spans="1:10" ht="91.15" customHeight="1" x14ac:dyDescent="0.25">
      <c r="A2" s="50" t="s">
        <v>113</v>
      </c>
      <c r="B2" s="83"/>
      <c r="C2" s="83"/>
      <c r="D2" s="83"/>
    </row>
    <row r="3" spans="1:10" ht="41.25" customHeight="1" x14ac:dyDescent="0.25">
      <c r="A3" s="50" t="s">
        <v>114</v>
      </c>
      <c r="B3" s="83"/>
      <c r="C3" s="83"/>
      <c r="D3" s="83"/>
    </row>
    <row r="4" spans="1:10" ht="18" customHeight="1" x14ac:dyDescent="0.25">
      <c r="A4" s="30" t="s">
        <v>49</v>
      </c>
      <c r="B4" s="33" t="s">
        <v>50</v>
      </c>
      <c r="C4" s="30" t="s">
        <v>29</v>
      </c>
      <c r="D4" s="30" t="s">
        <v>51</v>
      </c>
    </row>
    <row r="5" spans="1:10" ht="30.75" x14ac:dyDescent="0.25">
      <c r="A5" s="31" t="s">
        <v>53</v>
      </c>
      <c r="B5" s="26" t="s">
        <v>117</v>
      </c>
      <c r="C5" s="31" t="s">
        <v>37</v>
      </c>
      <c r="D5" s="29">
        <v>0</v>
      </c>
    </row>
    <row r="6" spans="1:10" ht="15.75" x14ac:dyDescent="0.25">
      <c r="A6" s="31"/>
      <c r="B6" s="26"/>
      <c r="C6" s="31"/>
      <c r="D6" s="29"/>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xr:uid="{00000000-0002-0000-0500-000000000000}">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'Dropdown lists'!$I$1:$I$4</xm:f>
          </x14:formula1>
          <xm:sqref>C5:C16</xm:sqref>
        </x14:dataValidation>
        <x14:dataValidation type="list" allowBlank="1" showInputMessage="1" showErrorMessage="1" xr:uid="{00000000-0002-0000-0500-000002000000}">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7"/>
  <sheetViews>
    <sheetView showGridLines="0" zoomScaleNormal="100" workbookViewId="0">
      <selection activeCell="E6" sqref="E6"/>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4" t="s">
        <v>57</v>
      </c>
      <c r="B1" s="85"/>
      <c r="C1" s="85"/>
      <c r="D1" s="85"/>
      <c r="E1" s="85"/>
      <c r="F1" s="86"/>
      <c r="G1" s="19" t="s">
        <v>19</v>
      </c>
      <c r="H1" s="2">
        <f>Assurances!M1</f>
        <v>2770.7</v>
      </c>
      <c r="I1" s="20" t="s">
        <v>21</v>
      </c>
      <c r="J1" s="27">
        <f>SUM(F4:F17)</f>
        <v>39.5</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
      <c r="A2" s="87" t="s">
        <v>27</v>
      </c>
      <c r="B2" s="88"/>
      <c r="C2" s="88"/>
      <c r="D2" s="88"/>
      <c r="E2" s="88"/>
      <c r="F2" s="89"/>
    </row>
    <row r="3" spans="1:12" ht="36" x14ac:dyDescent="0.25">
      <c r="A3" s="30" t="s">
        <v>59</v>
      </c>
      <c r="B3" s="33" t="s">
        <v>60</v>
      </c>
      <c r="C3" s="32" t="s">
        <v>28</v>
      </c>
      <c r="D3" s="30" t="s">
        <v>29</v>
      </c>
      <c r="E3" s="30" t="s">
        <v>42</v>
      </c>
      <c r="F3" s="30" t="s">
        <v>61</v>
      </c>
    </row>
    <row r="4" spans="1:12" ht="105" x14ac:dyDescent="0.2">
      <c r="A4" s="26" t="s">
        <v>127</v>
      </c>
      <c r="B4" s="26" t="s">
        <v>128</v>
      </c>
      <c r="C4" s="26" t="s">
        <v>130</v>
      </c>
      <c r="D4" s="26" t="s">
        <v>37</v>
      </c>
      <c r="E4" s="26" t="s">
        <v>129</v>
      </c>
      <c r="F4" s="28">
        <v>39.5</v>
      </c>
    </row>
    <row r="5" spans="1:12" ht="60" x14ac:dyDescent="0.2">
      <c r="A5" s="26" t="s">
        <v>131</v>
      </c>
      <c r="B5" s="26" t="s">
        <v>132</v>
      </c>
      <c r="C5" s="26" t="s">
        <v>133</v>
      </c>
      <c r="D5" s="26" t="s">
        <v>36</v>
      </c>
      <c r="E5" s="26" t="s">
        <v>134</v>
      </c>
      <c r="F5" s="28"/>
    </row>
    <row r="6" spans="1:12" ht="60" x14ac:dyDescent="0.2">
      <c r="A6" s="26" t="s">
        <v>135</v>
      </c>
      <c r="B6" s="26" t="s">
        <v>136</v>
      </c>
      <c r="C6" s="26" t="s">
        <v>137</v>
      </c>
      <c r="D6" s="26" t="s">
        <v>38</v>
      </c>
      <c r="E6" s="26" t="s">
        <v>138</v>
      </c>
      <c r="F6" s="28"/>
    </row>
    <row r="7" spans="1:12" x14ac:dyDescent="0.2">
      <c r="A7" s="26"/>
      <c r="B7" s="26"/>
      <c r="C7" s="26"/>
      <c r="D7" s="26"/>
      <c r="E7" s="26"/>
      <c r="F7" s="28"/>
    </row>
    <row r="8" spans="1:12" x14ac:dyDescent="0.2">
      <c r="A8" s="26"/>
      <c r="B8" s="26"/>
      <c r="C8" s="26"/>
      <c r="D8" s="26"/>
      <c r="E8" s="26"/>
      <c r="F8" s="28"/>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600-000000000000}">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7"/>
  <sheetViews>
    <sheetView showGridLines="0" workbookViewId="0">
      <selection activeCell="D4" sqref="D4"/>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4" t="s">
        <v>14</v>
      </c>
      <c r="B1" s="85"/>
      <c r="C1" s="85"/>
      <c r="D1" s="85"/>
      <c r="E1" s="85"/>
      <c r="F1" s="86"/>
      <c r="G1" s="19" t="s">
        <v>19</v>
      </c>
      <c r="H1" s="2">
        <f>Assurances!M1</f>
        <v>2770.7</v>
      </c>
      <c r="I1" s="20" t="s">
        <v>21</v>
      </c>
      <c r="J1" s="27">
        <f>SUM(F4:F17)</f>
        <v>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87" t="s">
        <v>62</v>
      </c>
      <c r="B2" s="88"/>
      <c r="C2" s="88"/>
      <c r="D2" s="88"/>
      <c r="E2" s="88"/>
      <c r="F2" s="89"/>
    </row>
    <row r="3" spans="1:12" ht="54" x14ac:dyDescent="0.25">
      <c r="A3" s="30" t="s">
        <v>63</v>
      </c>
      <c r="B3" s="32" t="s">
        <v>60</v>
      </c>
      <c r="C3" s="32" t="s">
        <v>64</v>
      </c>
      <c r="D3" s="30" t="s">
        <v>29</v>
      </c>
      <c r="E3" s="30" t="s">
        <v>42</v>
      </c>
      <c r="F3" s="30" t="s">
        <v>65</v>
      </c>
    </row>
    <row r="4" spans="1:12" ht="60" x14ac:dyDescent="0.2">
      <c r="A4" s="31" t="s">
        <v>90</v>
      </c>
      <c r="B4" s="26" t="s">
        <v>139</v>
      </c>
      <c r="C4" s="26" t="s">
        <v>140</v>
      </c>
      <c r="D4" s="31" t="s">
        <v>39</v>
      </c>
      <c r="E4" s="31" t="s">
        <v>129</v>
      </c>
      <c r="F4" s="29"/>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xr:uid="{00000000-0002-0000-07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'Dropdown lists'!$I$1:$I$4</xm:f>
          </x14:formula1>
          <xm:sqref>D4:D17</xm:sqref>
        </x14:dataValidation>
        <x14:dataValidation type="list" allowBlank="1" showInputMessage="1" showErrorMessage="1" xr:uid="{00000000-0002-0000-0700-000002000000}">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7"/>
  <sheetViews>
    <sheetView showGridLines="0" workbookViewId="0">
      <selection activeCell="C7" sqref="C7"/>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0" t="s">
        <v>15</v>
      </c>
      <c r="B1" s="91"/>
      <c r="C1" s="91"/>
      <c r="D1" s="91"/>
      <c r="E1" s="91"/>
      <c r="F1" s="92"/>
      <c r="G1" s="19" t="s">
        <v>19</v>
      </c>
      <c r="H1" s="2">
        <f>Assurances!M1</f>
        <v>2770.7</v>
      </c>
      <c r="I1" s="20" t="s">
        <v>21</v>
      </c>
      <c r="J1" s="27">
        <f>SUM(F4:F17)</f>
        <v>0</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73" t="s">
        <v>92</v>
      </c>
      <c r="B2" s="74"/>
      <c r="C2" s="74"/>
      <c r="D2" s="74"/>
      <c r="E2" s="74"/>
      <c r="F2" s="75"/>
    </row>
    <row r="3" spans="1:12" ht="54" x14ac:dyDescent="0.25">
      <c r="A3" s="30" t="s">
        <v>15</v>
      </c>
      <c r="B3" s="32" t="s">
        <v>60</v>
      </c>
      <c r="C3" s="32" t="s">
        <v>64</v>
      </c>
      <c r="D3" s="30" t="s">
        <v>29</v>
      </c>
      <c r="E3" s="30" t="s">
        <v>42</v>
      </c>
      <c r="F3" s="30" t="s">
        <v>65</v>
      </c>
    </row>
    <row r="4" spans="1:12" x14ac:dyDescent="0.2">
      <c r="A4" s="31"/>
      <c r="B4" s="26"/>
      <c r="C4" s="26"/>
      <c r="D4" s="31"/>
      <c r="E4" s="31"/>
      <c r="F4" s="29"/>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xr:uid="{00000000-0002-0000-0800-000000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'Dropdown lists'!$I$1:$I$4</xm:f>
          </x14:formula1>
          <xm:sqref>D4:D17</xm:sqref>
        </x14:dataValidation>
        <x14:dataValidation type="list" allowBlank="1" showInputMessage="1" showErrorMessage="1" xr:uid="{00000000-0002-0000-0800-000002000000}">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emore</cp:lastModifiedBy>
  <cp:lastPrinted>2019-06-19T13:57:27Z</cp:lastPrinted>
  <dcterms:created xsi:type="dcterms:W3CDTF">2018-04-16T16:19:55Z</dcterms:created>
  <dcterms:modified xsi:type="dcterms:W3CDTF">2020-06-25T15:37:45Z</dcterms:modified>
</cp:coreProperties>
</file>