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3"/>
  <workbookPr defaultThemeVersion="124226"/>
  <mc:AlternateContent xmlns:mc="http://schemas.openxmlformats.org/markup-compatibility/2006">
    <mc:Choice Requires="x15">
      <x15ac:absPath xmlns:x15ac="http://schemas.microsoft.com/office/spreadsheetml/2010/11/ac" url="/Users/Glenda/Desktop/"/>
    </mc:Choice>
  </mc:AlternateContent>
  <xr:revisionPtr revIDLastSave="0" documentId="8_{3F0E41F0-71F1-1347-9E4F-CB610E81CD4B}" xr6:coauthVersionLast="45" xr6:coauthVersionMax="45" xr10:uidLastSave="{00000000-0000-0000-0000-000000000000}"/>
  <bookViews>
    <workbookView xWindow="17760" yWindow="460" windowWidth="20640" windowHeight="11160" tabRatio="952" firstSheet="3" activeTab="7" xr2:uid="{00000000-000D-0000-FFFF-FFFF00000000}"/>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 name="Sheet1" sheetId="15"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1" l="1"/>
  <c r="J1" i="8" l="1"/>
  <c r="J1" i="7"/>
  <c r="J1" i="6"/>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<sst xmlns="http://schemas.openxmlformats.org/spreadsheetml/2006/main" count="227" uniqueCount="146">
  <si>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</si>
  <si>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</si>
  <si>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</si>
  <si>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</si>
  <si>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</si>
  <si>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</si>
  <si>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</si>
  <si>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</si>
  <si>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</si>
  <si>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</si>
  <si>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</si>
  <si>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</si>
  <si>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</si>
  <si>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</si>
  <si>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</si>
  <si>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</si>
  <si>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</si>
  <si>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</si>
  <si>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</si>
  <si>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</si>
  <si>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</si>
  <si>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</si>
  <si>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</si>
  <si>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</si>
  <si>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</si>
  <si>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</si>
  <si>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</si>
  <si>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</si>
  <si>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</si>
  <si>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</si>
  <si>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</si>
  <si>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</si>
  <si>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</si>
  <si>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</si>
  <si>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</si>
  <si>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</si>
  <si>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</si>
  <si>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</si>
  <si>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</si>
  <si>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</si>
  <si>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</si>
  <si>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</si>
  <si>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</si>
  <si>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</si>
  <si>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</si>
  <si>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</si>
  <si>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</si>
  <si>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</si>
  <si>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</si>
  <si>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</si>
  <si>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</si>
  <si>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</si>
  <si>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</si>
  <si>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</si>
  <si>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</si>
  <si>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</si>
  <si>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</si>
  <si>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</si>
  <si>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</si>
  <si>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</si>
  <si>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</si>
  <si>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</si>
  <si>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</si>
  <si>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</si>
  <si>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</si>
  <si>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</si>
  <si>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</si>
  <si>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</si>
  <si>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</si>
  <si>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</si>
  <si>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</si>
  <si>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</si>
  <si>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</si>
  <si>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</si>
  <si>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</si>
  <si>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</si>
  <si>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</si>
  <si>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</si>
  <si>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</si>
  <si>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</si>
  <si>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</si>
  <si>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</si>
  <si>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</si>
  <si>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</si>
  <si>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</si>
  <si>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</si>
  <si>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</si>
  <si>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</si>
  <si>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</si>
  <si>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</si>
  <si>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</si>
  <si>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</si>
  <si>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</si>
  <si>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</si>
  <si>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</si>
  <si>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</si>
  <si>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</si>
  <si>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</si>
  <si>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</si>
  <si>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</si>
  <si>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</si>
  <si>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</si>
  <si>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</si>
  <si>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</si>
  <si>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</si>
  <si>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</si>
  <si>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</si>
  <si>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</si>
  <si>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</si>
  <si>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</si>
  <si>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</si>
  <si>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</si>
  <si>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</si>
  <si>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</si>
  <si>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</si>
  <si>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</si>
  <si>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</si>
  <si>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Tampa Bay Boulevard Elementary</t>
  </si>
  <si>
    <t>Hold PAC/DAC Meetings</t>
  </si>
  <si>
    <t>The Importance of Parent Inovolvement in Education</t>
  </si>
  <si>
    <t>Hold ESE Meeting</t>
  </si>
  <si>
    <t>Family Engagment and Children with Disabilities: A Resource Guide for Educators and Parents</t>
  </si>
  <si>
    <t>Parent Involvment Liaison/Principal</t>
  </si>
  <si>
    <t>Beginning of the Year</t>
  </si>
  <si>
    <t>Early Intervention Participation and the Influence on Later Parent Involvement</t>
  </si>
  <si>
    <t>Summer Slide Kits</t>
  </si>
  <si>
    <t>Summer Workbooks-Teacher Created Materials/Scholastic Grades 1-4</t>
  </si>
  <si>
    <t>Strengthen what Happens Outside the School to Improve What Happens inside</t>
  </si>
  <si>
    <t>End of year</t>
  </si>
  <si>
    <t>Family Night-Reading/Math</t>
  </si>
  <si>
    <t>Conference Nights</t>
  </si>
  <si>
    <t>FSA Parent Meetings</t>
  </si>
  <si>
    <t>Activites for Parents in Reading and Math to help close the gap between home and school.</t>
  </si>
  <si>
    <t>Beyond Involvement and Engagement-The Role of the Family in School-Community Partnerships</t>
  </si>
  <si>
    <t>Beginning -Middle and End of school year</t>
  </si>
  <si>
    <t>Middle of School Year</t>
  </si>
  <si>
    <t>Teachers conference with parents regarding their student's progress in the classroom.</t>
  </si>
  <si>
    <t xml:space="preserve">Providing Strategies and Materials to Families- Evidence-based Parent Involvement Interventions with School Age Children </t>
  </si>
  <si>
    <t>November</t>
  </si>
  <si>
    <t>To provide materials and guidance on how to help students prepare for the FSA.</t>
  </si>
  <si>
    <t>We hold morning and afternoon/night meetings</t>
  </si>
  <si>
    <t>We will provide a translator</t>
  </si>
  <si>
    <t>A New wave of Evidence: The Family is Critical to Student Achievement</t>
  </si>
  <si>
    <t>September/ October</t>
  </si>
  <si>
    <t>Help Teachers understand the importance of parent involvement.</t>
  </si>
  <si>
    <t>October/ 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</si>
</sst>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7"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5">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1</xdr:row>
          <xdr:rowOff>2349500</xdr:rowOff>
        </xdr:from>
        <xdr:to>
          <xdr:col>0</xdr:col>
          <xdr:colOff>241300</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749300</xdr:rowOff>
        </xdr:from>
        <xdr:to>
          <xdr:col>0</xdr:col>
          <xdr:colOff>241300</xdr:colOff>
          <xdr:row>1</xdr:row>
          <xdr:rowOff>965200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939800</xdr:rowOff>
        </xdr:from>
        <xdr:to>
          <xdr:col>0</xdr:col>
          <xdr:colOff>241300</xdr:colOff>
          <xdr:row>1</xdr:row>
          <xdr:rowOff>1168400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1358900</xdr:rowOff>
        </xdr:from>
        <xdr:to>
          <xdr:col>0</xdr:col>
          <xdr:colOff>241300</xdr:colOff>
          <xdr:row>1</xdr:row>
          <xdr:rowOff>1587500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1930400</xdr:rowOff>
        </xdr:from>
        <xdr:to>
          <xdr:col>0</xdr:col>
          <xdr:colOff>241300</xdr:colOff>
          <xdr:row>1</xdr:row>
          <xdr:rowOff>2146300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25400</xdr:colOff>
          <xdr:row>1</xdr:row>
          <xdr:rowOff>393700</xdr:rowOff>
        </xdr:from>
        <xdr:to>
          <xdr:col>0</xdr:col>
          <xdr:colOff>330200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1</xdr:row>
          <xdr:rowOff>571500</xdr:rowOff>
        </xdr:from>
        <xdr:to>
          <xdr:col>0</xdr:col>
          <xdr:colOff>330200</xdr:colOff>
          <xdr:row>1</xdr:row>
          <xdr:rowOff>787400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1</xdr:row>
          <xdr:rowOff>749300</xdr:rowOff>
        </xdr:from>
        <xdr:to>
          <xdr:col>0</xdr:col>
          <xdr:colOff>330200</xdr:colOff>
          <xdr:row>1</xdr:row>
          <xdr:rowOff>977900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368300</xdr:rowOff>
        </xdr:from>
        <xdr:to>
          <xdr:col>0</xdr:col>
          <xdr:colOff>444500</xdr:colOff>
          <xdr:row>1</xdr:row>
          <xdr:rowOff>584200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558800</xdr:rowOff>
        </xdr:from>
        <xdr:to>
          <xdr:col>0</xdr:col>
          <xdr:colOff>444500</xdr:colOff>
          <xdr:row>1</xdr:row>
          <xdr:rowOff>774700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749300</xdr:rowOff>
        </xdr:from>
        <xdr:to>
          <xdr:col>0</xdr:col>
          <xdr:colOff>444500</xdr:colOff>
          <xdr:row>1</xdr:row>
          <xdr:rowOff>965200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939800</xdr:rowOff>
        </xdr:from>
        <xdr:to>
          <xdr:col>0</xdr:col>
          <xdr:colOff>444500</xdr:colOff>
          <xdr:row>1</xdr:row>
          <xdr:rowOff>1155700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1130300</xdr:rowOff>
        </xdr:from>
        <xdr:to>
          <xdr:col>0</xdr:col>
          <xdr:colOff>444500</xdr:colOff>
          <xdr:row>1</xdr:row>
          <xdr:rowOff>1346200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1320800</xdr:rowOff>
        </xdr:from>
        <xdr:to>
          <xdr:col>0</xdr:col>
          <xdr:colOff>444500</xdr:colOff>
          <xdr:row>1</xdr:row>
          <xdr:rowOff>1536700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1511300</xdr:rowOff>
        </xdr:from>
        <xdr:to>
          <xdr:col>0</xdr:col>
          <xdr:colOff>444500</xdr:colOff>
          <xdr:row>1</xdr:row>
          <xdr:rowOff>1727200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1701800</xdr:rowOff>
        </xdr:from>
        <xdr:to>
          <xdr:col>0</xdr:col>
          <xdr:colOff>444500</xdr:colOff>
          <xdr:row>1</xdr:row>
          <xdr:rowOff>1917700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1892300</xdr:rowOff>
        </xdr:from>
        <xdr:to>
          <xdr:col>0</xdr:col>
          <xdr:colOff>444500</xdr:colOff>
          <xdr:row>1</xdr:row>
          <xdr:rowOff>2108200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2082800</xdr:rowOff>
        </xdr:from>
        <xdr:to>
          <xdr:col>0</xdr:col>
          <xdr:colOff>444500</xdr:colOff>
          <xdr:row>1</xdr:row>
          <xdr:rowOff>2298700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558800</xdr:rowOff>
        </xdr:from>
        <xdr:to>
          <xdr:col>0</xdr:col>
          <xdr:colOff>444500</xdr:colOff>
          <xdr:row>2</xdr:row>
          <xdr:rowOff>787400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749300</xdr:rowOff>
        </xdr:from>
        <xdr:to>
          <xdr:col>0</xdr:col>
          <xdr:colOff>444500</xdr:colOff>
          <xdr:row>2</xdr:row>
          <xdr:rowOff>977900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939800</xdr:rowOff>
        </xdr:from>
        <xdr:to>
          <xdr:col>0</xdr:col>
          <xdr:colOff>444500</xdr:colOff>
          <xdr:row>2</xdr:row>
          <xdr:rowOff>1155700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1130300</xdr:rowOff>
        </xdr:from>
        <xdr:to>
          <xdr:col>0</xdr:col>
          <xdr:colOff>444500</xdr:colOff>
          <xdr:row>2</xdr:row>
          <xdr:rowOff>1346200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1333500</xdr:rowOff>
        </xdr:from>
        <xdr:to>
          <xdr:col>0</xdr:col>
          <xdr:colOff>457200</xdr:colOff>
          <xdr:row>3</xdr:row>
          <xdr:rowOff>1549400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1524000</xdr:rowOff>
        </xdr:from>
        <xdr:to>
          <xdr:col>0</xdr:col>
          <xdr:colOff>457200</xdr:colOff>
          <xdr:row>3</xdr:row>
          <xdr:rowOff>1739900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1714500</xdr:rowOff>
        </xdr:from>
        <xdr:to>
          <xdr:col>0</xdr:col>
          <xdr:colOff>457200</xdr:colOff>
          <xdr:row>3</xdr:row>
          <xdr:rowOff>1930400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1905000</xdr:rowOff>
        </xdr:from>
        <xdr:to>
          <xdr:col>0</xdr:col>
          <xdr:colOff>457200</xdr:colOff>
          <xdr:row>3</xdr:row>
          <xdr:rowOff>2120900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2082800</xdr:rowOff>
        </xdr:from>
        <xdr:to>
          <xdr:col>0</xdr:col>
          <xdr:colOff>457200</xdr:colOff>
          <xdr:row>3</xdr:row>
          <xdr:rowOff>2311400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2273300</xdr:rowOff>
        </xdr:from>
        <xdr:to>
          <xdr:col>0</xdr:col>
          <xdr:colOff>457200</xdr:colOff>
          <xdr:row>3</xdr:row>
          <xdr:rowOff>2501900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2463800</xdr:rowOff>
        </xdr:from>
        <xdr:to>
          <xdr:col>0</xdr:col>
          <xdr:colOff>457200</xdr:colOff>
          <xdr:row>3</xdr:row>
          <xdr:rowOff>2692400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2654300</xdr:rowOff>
        </xdr:from>
        <xdr:to>
          <xdr:col>0</xdr:col>
          <xdr:colOff>457200</xdr:colOff>
          <xdr:row>3</xdr:row>
          <xdr:rowOff>2882900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927100</xdr:rowOff>
        </xdr:from>
        <xdr:to>
          <xdr:col>0</xdr:col>
          <xdr:colOff>368300</xdr:colOff>
          <xdr:row>1</xdr:row>
          <xdr:rowOff>1168400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1117600</xdr:rowOff>
        </xdr:from>
        <xdr:to>
          <xdr:col>0</xdr:col>
          <xdr:colOff>368300</xdr:colOff>
          <xdr:row>1</xdr:row>
          <xdr:rowOff>1358900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1320800</xdr:rowOff>
        </xdr:from>
        <xdr:to>
          <xdr:col>0</xdr:col>
          <xdr:colOff>368300</xdr:colOff>
          <xdr:row>1</xdr:row>
          <xdr:rowOff>1549400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368300</xdr:colOff>
          <xdr:row>2</xdr:row>
          <xdr:rowOff>965200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927100</xdr:rowOff>
        </xdr:from>
        <xdr:to>
          <xdr:col>0</xdr:col>
          <xdr:colOff>368300</xdr:colOff>
          <xdr:row>2</xdr:row>
          <xdr:rowOff>1168400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1117600</xdr:rowOff>
        </xdr:from>
        <xdr:to>
          <xdr:col>0</xdr:col>
          <xdr:colOff>368300</xdr:colOff>
          <xdr:row>2</xdr:row>
          <xdr:rowOff>1358900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1320800</xdr:rowOff>
        </xdr:from>
        <xdr:to>
          <xdr:col>0</xdr:col>
          <xdr:colOff>368300</xdr:colOff>
          <xdr:row>2</xdr:row>
          <xdr:rowOff>1549400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1511300</xdr:rowOff>
        </xdr:from>
        <xdr:to>
          <xdr:col>0</xdr:col>
          <xdr:colOff>368300</xdr:colOff>
          <xdr:row>2</xdr:row>
          <xdr:rowOff>1739900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showGridLines="0" zoomScaleNormal="100" workbookViewId="0">
      <selection activeCell="M2" sqref="M2"/>
    </sheetView>
  </sheetViews>
  <sheetFormatPr baseColWidth="10" defaultColWidth="9.1640625" defaultRowHeight="16" x14ac:dyDescent="0.2"/>
  <cols>
    <col min="1" max="8" width="9.1640625" style="6"/>
    <col min="9" max="9" width="7" style="6" customWidth="1"/>
    <col min="10" max="10" width="9" style="6" customWidth="1"/>
    <col min="11" max="11" width="9.83203125" style="6" customWidth="1"/>
    <col min="12" max="12" width="13.83203125" style="6" customWidth="1"/>
    <col min="13" max="13" width="15.33203125" style="6" customWidth="1"/>
    <col min="14" max="14" width="14.5" style="6" customWidth="1"/>
    <col min="15" max="15" width="16.5" style="6" customWidth="1"/>
    <col min="16" max="16" width="12.5" style="6" customWidth="1"/>
    <col min="17" max="17" width="12.83203125" style="6" bestFit="1" customWidth="1"/>
    <col min="18" max="16384" width="9.1640625" style="6"/>
  </cols>
  <sheetData>
    <row r="1" spans="1:17" ht="42" customHeight="1" x14ac:dyDescent="0.2">
      <c r="A1" s="58" t="s">
        <v>117</v>
      </c>
      <c r="B1" s="59"/>
      <c r="C1" s="59"/>
      <c r="D1" s="59"/>
      <c r="E1" s="59"/>
      <c r="F1" s="59"/>
      <c r="G1" s="59"/>
      <c r="H1" s="59"/>
      <c r="I1" s="59"/>
      <c r="J1" s="59"/>
      <c r="K1" s="60"/>
      <c r="L1" s="3" t="s">
        <v>19</v>
      </c>
      <c r="M1" s="1">
        <v>5329.5</v>
      </c>
      <c r="N1" s="4"/>
      <c r="O1" s="2">
        <f>'Involvement of Parents'!O1+'Coordination and Integration'!H1+'Annual Parent Meeting'!G1+'Flexible Parent Meeting'!H1+'Building Capacity'!J1+'Staff Development'!J1+'Other Activity'!J1+Accesssibility!O1+Communication!O1+Barriers!G1</f>
        <v>3675</v>
      </c>
      <c r="P1" s="5"/>
      <c r="Q1" s="9">
        <f>M1-O1</f>
        <v>1654.5</v>
      </c>
    </row>
    <row r="2" spans="1:17" ht="12.75" customHeight="1" x14ac:dyDescent="0.2">
      <c r="A2" s="47"/>
      <c r="B2" s="48"/>
      <c r="C2" s="48"/>
      <c r="D2" s="48"/>
      <c r="E2" s="48"/>
      <c r="F2" s="48"/>
      <c r="G2" s="48"/>
      <c r="H2" s="48"/>
      <c r="I2" s="48"/>
      <c r="J2" s="48"/>
      <c r="K2" s="49"/>
    </row>
    <row r="3" spans="1:17" x14ac:dyDescent="0.2">
      <c r="A3" s="64" t="s">
        <v>0</v>
      </c>
      <c r="B3" s="65"/>
      <c r="C3" s="65"/>
      <c r="D3" s="65"/>
      <c r="E3" s="65"/>
      <c r="F3" s="65"/>
      <c r="G3" s="65"/>
      <c r="H3" s="65"/>
      <c r="I3" s="65"/>
      <c r="J3" s="65"/>
      <c r="K3" s="66"/>
    </row>
    <row r="4" spans="1:17" ht="12.75" customHeight="1" x14ac:dyDescent="0.2">
      <c r="A4" s="47"/>
      <c r="B4" s="48"/>
      <c r="C4" s="48"/>
      <c r="D4" s="48"/>
      <c r="E4" s="48"/>
      <c r="F4" s="48"/>
      <c r="G4" s="48"/>
      <c r="H4" s="48"/>
      <c r="I4" s="48"/>
      <c r="J4" s="48"/>
      <c r="K4" s="49"/>
    </row>
    <row r="5" spans="1:17" ht="15" customHeight="1" x14ac:dyDescent="0.2">
      <c r="A5" s="64" t="s">
        <v>23</v>
      </c>
      <c r="B5" s="65"/>
      <c r="C5" s="65"/>
      <c r="D5" s="65"/>
      <c r="E5" s="65"/>
      <c r="F5" s="65"/>
      <c r="G5" s="65"/>
      <c r="H5" s="65"/>
      <c r="I5" s="65"/>
      <c r="J5" s="65"/>
      <c r="K5" s="66"/>
    </row>
    <row r="6" spans="1:17" ht="10.5" customHeight="1" x14ac:dyDescent="0.2">
      <c r="A6" s="47"/>
      <c r="B6" s="48"/>
      <c r="C6" s="48"/>
      <c r="D6" s="48"/>
      <c r="E6" s="48"/>
      <c r="F6" s="48"/>
      <c r="G6" s="48"/>
      <c r="H6" s="48"/>
      <c r="I6" s="48"/>
      <c r="J6" s="48"/>
      <c r="K6" s="49"/>
    </row>
    <row r="7" spans="1:17" ht="15" hidden="1" customHeight="1" x14ac:dyDescent="0.2">
      <c r="A7" s="47"/>
      <c r="B7" s="48"/>
      <c r="C7" s="48"/>
      <c r="D7" s="48"/>
      <c r="E7" s="48"/>
      <c r="F7" s="48"/>
      <c r="G7" s="48"/>
      <c r="H7" s="48"/>
      <c r="I7" s="48"/>
      <c r="J7" s="48"/>
      <c r="K7" s="49"/>
    </row>
    <row r="8" spans="1:17" ht="15" customHeight="1" x14ac:dyDescent="0.2">
      <c r="A8" s="64" t="s">
        <v>1</v>
      </c>
      <c r="B8" s="65"/>
      <c r="C8" s="65"/>
      <c r="D8" s="65"/>
      <c r="E8" s="65"/>
      <c r="F8" s="65"/>
      <c r="G8" s="65"/>
      <c r="H8" s="65"/>
      <c r="I8" s="65"/>
      <c r="J8" s="65"/>
      <c r="K8" s="66"/>
    </row>
    <row r="9" spans="1:17" ht="12.75" customHeight="1" x14ac:dyDescent="0.2">
      <c r="A9" s="61"/>
      <c r="B9" s="62"/>
      <c r="C9" s="62"/>
      <c r="D9" s="62"/>
      <c r="E9" s="62"/>
      <c r="F9" s="62"/>
      <c r="G9" s="62"/>
      <c r="H9" s="62"/>
      <c r="I9" s="62"/>
      <c r="J9" s="62"/>
      <c r="K9" s="63"/>
    </row>
    <row r="10" spans="1:17" ht="48" customHeight="1" x14ac:dyDescent="0.2">
      <c r="A10" s="38" t="s">
        <v>2</v>
      </c>
      <c r="B10" s="39"/>
      <c r="C10" s="39"/>
      <c r="D10" s="39"/>
      <c r="E10" s="39"/>
      <c r="F10" s="39"/>
      <c r="G10" s="39"/>
      <c r="H10" s="39"/>
      <c r="I10" s="39"/>
      <c r="J10" s="39"/>
      <c r="K10" s="40"/>
    </row>
    <row r="11" spans="1:17" ht="13.5" customHeight="1" x14ac:dyDescent="0.2">
      <c r="A11" s="67"/>
      <c r="B11" s="68"/>
      <c r="C11" s="68"/>
      <c r="D11" s="68"/>
      <c r="E11" s="68"/>
      <c r="F11" s="68"/>
      <c r="G11" s="68"/>
      <c r="H11" s="68"/>
      <c r="I11" s="68"/>
      <c r="J11" s="68"/>
      <c r="K11" s="69"/>
    </row>
    <row r="12" spans="1:17" ht="36" customHeight="1" x14ac:dyDescent="0.2">
      <c r="A12" s="38" t="s">
        <v>3</v>
      </c>
      <c r="B12" s="39"/>
      <c r="C12" s="39"/>
      <c r="D12" s="39"/>
      <c r="E12" s="39"/>
      <c r="F12" s="39"/>
      <c r="G12" s="39"/>
      <c r="H12" s="39"/>
      <c r="I12" s="39"/>
      <c r="J12" s="39"/>
      <c r="K12" s="40"/>
    </row>
    <row r="13" spans="1:17" ht="11.25" customHeight="1" x14ac:dyDescent="0.2">
      <c r="A13" s="55"/>
      <c r="B13" s="56"/>
      <c r="C13" s="56"/>
      <c r="D13" s="56"/>
      <c r="E13" s="56"/>
      <c r="F13" s="56"/>
      <c r="G13" s="56"/>
      <c r="H13" s="56"/>
      <c r="I13" s="56"/>
      <c r="J13" s="56"/>
      <c r="K13" s="57"/>
    </row>
    <row r="14" spans="1:17" ht="18.75" customHeight="1" x14ac:dyDescent="0.2">
      <c r="A14" s="70" t="s">
        <v>4</v>
      </c>
      <c r="B14" s="71"/>
      <c r="C14" s="71"/>
      <c r="D14" s="71"/>
      <c r="E14" s="71"/>
      <c r="F14" s="71"/>
      <c r="G14" s="71"/>
      <c r="H14" s="71"/>
      <c r="I14" s="71"/>
      <c r="J14" s="71"/>
      <c r="K14" s="72"/>
    </row>
    <row r="15" spans="1:17" ht="30.75" customHeight="1" x14ac:dyDescent="0.2">
      <c r="A15" s="73"/>
      <c r="B15" s="74"/>
      <c r="C15" s="74"/>
      <c r="D15" s="74"/>
      <c r="E15" s="74"/>
      <c r="F15" s="74"/>
      <c r="G15" s="74"/>
      <c r="H15" s="74"/>
      <c r="I15" s="74"/>
      <c r="J15" s="74"/>
      <c r="K15" s="75"/>
    </row>
    <row r="16" spans="1:17" ht="12" customHeight="1" x14ac:dyDescent="0.2">
      <c r="A16" s="67"/>
      <c r="B16" s="68"/>
      <c r="C16" s="68"/>
      <c r="D16" s="68"/>
      <c r="E16" s="68"/>
      <c r="F16" s="68"/>
      <c r="G16" s="68"/>
      <c r="H16" s="68"/>
      <c r="I16" s="68"/>
      <c r="J16" s="68"/>
      <c r="K16" s="69"/>
    </row>
    <row r="17" spans="1:11" ht="66" customHeight="1" x14ac:dyDescent="0.2">
      <c r="A17" s="38" t="s">
        <v>5</v>
      </c>
      <c r="B17" s="39"/>
      <c r="C17" s="39"/>
      <c r="D17" s="39"/>
      <c r="E17" s="39"/>
      <c r="F17" s="39"/>
      <c r="G17" s="39"/>
      <c r="H17" s="39"/>
      <c r="I17" s="39"/>
      <c r="J17" s="39"/>
      <c r="K17" s="40"/>
    </row>
    <row r="18" spans="1:11" ht="12" customHeight="1" x14ac:dyDescent="0.2">
      <c r="A18" s="41"/>
      <c r="B18" s="42"/>
      <c r="C18" s="42"/>
      <c r="D18" s="42"/>
      <c r="E18" s="42"/>
      <c r="F18" s="42"/>
      <c r="G18" s="42"/>
      <c r="H18" s="42"/>
      <c r="I18" s="42"/>
      <c r="J18" s="42"/>
      <c r="K18" s="43"/>
    </row>
    <row r="19" spans="1:11" ht="51.75" customHeight="1" x14ac:dyDescent="0.2">
      <c r="A19" s="38" t="s">
        <v>6</v>
      </c>
      <c r="B19" s="39"/>
      <c r="C19" s="39"/>
      <c r="D19" s="39"/>
      <c r="E19" s="39"/>
      <c r="F19" s="39"/>
      <c r="G19" s="39"/>
      <c r="H19" s="39"/>
      <c r="I19" s="39"/>
      <c r="J19" s="39"/>
      <c r="K19" s="40"/>
    </row>
    <row r="20" spans="1:11" ht="13.5" customHeight="1" x14ac:dyDescent="0.2">
      <c r="A20" s="55"/>
      <c r="B20" s="56"/>
      <c r="C20" s="56"/>
      <c r="D20" s="56"/>
      <c r="E20" s="56"/>
      <c r="F20" s="56"/>
      <c r="G20" s="56"/>
      <c r="H20" s="56"/>
      <c r="I20" s="56"/>
      <c r="J20" s="56"/>
      <c r="K20" s="57"/>
    </row>
    <row r="21" spans="1:11" ht="48" customHeight="1" x14ac:dyDescent="0.2">
      <c r="A21" s="44" t="s">
        <v>7</v>
      </c>
      <c r="B21" s="45"/>
      <c r="C21" s="45"/>
      <c r="D21" s="45"/>
      <c r="E21" s="45"/>
      <c r="F21" s="45"/>
      <c r="G21" s="45"/>
      <c r="H21" s="45"/>
      <c r="I21" s="45"/>
      <c r="J21" s="45"/>
      <c r="K21" s="46"/>
    </row>
    <row r="22" spans="1:11" x14ac:dyDescent="0.2">
      <c r="A22" s="41"/>
      <c r="B22" s="42"/>
      <c r="C22" s="42"/>
      <c r="D22" s="42"/>
      <c r="E22" s="42"/>
      <c r="F22" s="42"/>
      <c r="G22" s="42"/>
      <c r="H22" s="42"/>
      <c r="I22" s="42"/>
      <c r="J22" s="42"/>
      <c r="K22" s="43"/>
    </row>
    <row r="23" spans="1:11" ht="48" customHeight="1" x14ac:dyDescent="0.2">
      <c r="A23" s="50" t="s">
        <v>24</v>
      </c>
      <c r="B23" s="50"/>
      <c r="C23" s="50"/>
      <c r="D23" s="50"/>
      <c r="E23" s="50"/>
      <c r="F23" s="50"/>
      <c r="G23" s="50"/>
      <c r="H23" s="50"/>
      <c r="I23" s="50"/>
      <c r="J23" s="50"/>
      <c r="K23" s="50"/>
    </row>
    <row r="24" spans="1:11" x14ac:dyDescent="0.2">
      <c r="A24" s="52"/>
      <c r="B24" s="53"/>
      <c r="C24" s="53"/>
      <c r="D24" s="53"/>
      <c r="E24" s="53"/>
      <c r="F24" s="53"/>
      <c r="G24" s="53"/>
      <c r="H24" s="53"/>
      <c r="I24" s="53"/>
      <c r="J24" s="53"/>
      <c r="K24" s="54"/>
    </row>
    <row r="25" spans="1:11" ht="63.75" customHeight="1" x14ac:dyDescent="0.2">
      <c r="A25" s="51" t="s">
        <v>25</v>
      </c>
      <c r="B25" s="51"/>
      <c r="C25" s="51"/>
      <c r="D25" s="51"/>
      <c r="E25" s="51"/>
      <c r="F25" s="51"/>
      <c r="G25" s="51"/>
      <c r="H25" s="51"/>
      <c r="I25" s="51"/>
      <c r="J25" s="51"/>
      <c r="K25" s="51"/>
    </row>
    <row r="26" spans="1:11" x14ac:dyDescent="0.2">
      <c r="A26" s="47"/>
      <c r="B26" s="48"/>
      <c r="C26" s="48"/>
      <c r="D26" s="48"/>
      <c r="E26" s="48"/>
      <c r="F26" s="48"/>
      <c r="G26" s="48"/>
      <c r="H26" s="48"/>
      <c r="I26" s="48"/>
      <c r="J26" s="48"/>
      <c r="K26" s="49"/>
    </row>
    <row r="27" spans="1:11" ht="45.75" customHeight="1" x14ac:dyDescent="0.2">
      <c r="A27" s="50" t="s">
        <v>26</v>
      </c>
      <c r="B27" s="50"/>
      <c r="C27" s="50"/>
      <c r="D27" s="50"/>
      <c r="E27" s="50"/>
      <c r="F27" s="50"/>
      <c r="G27" s="50"/>
      <c r="H27" s="50"/>
      <c r="I27" s="50"/>
      <c r="J27" s="50"/>
      <c r="K27" s="50"/>
    </row>
    <row r="28" spans="1:11" x14ac:dyDescent="0.2">
      <c r="A28" s="35"/>
      <c r="B28" s="36"/>
      <c r="C28" s="36"/>
      <c r="D28" s="36"/>
      <c r="E28" s="36"/>
      <c r="F28" s="36"/>
      <c r="G28" s="36"/>
      <c r="H28" s="36"/>
      <c r="I28" s="36"/>
      <c r="J28" s="36"/>
      <c r="K28" s="37"/>
    </row>
    <row r="29" spans="1:11" x14ac:dyDescent="0.2">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
  <sheetViews>
    <sheetView showGridLines="0" topLeftCell="A4" workbookViewId="0">
      <selection activeCell="A3" sqref="A3:K3"/>
    </sheetView>
  </sheetViews>
  <sheetFormatPr baseColWidth="10" defaultColWidth="9.1640625" defaultRowHeight="16" x14ac:dyDescent="0.2"/>
  <cols>
    <col min="1" max="11" width="9.1640625" style="6"/>
    <col min="12" max="12" width="12.83203125" style="6" customWidth="1"/>
    <col min="13" max="13" width="13.33203125" style="6" customWidth="1"/>
    <col min="14" max="14" width="15.33203125" style="6" customWidth="1"/>
    <col min="15" max="15" width="14.33203125" style="6" bestFit="1" customWidth="1"/>
    <col min="16" max="16" width="14.33203125" style="6" customWidth="1"/>
    <col min="17" max="17" width="15.1640625" style="6" customWidth="1"/>
    <col min="18" max="16384" width="9.1640625" style="6"/>
  </cols>
  <sheetData>
    <row r="1" spans="1:17" ht="42" customHeight="1" x14ac:dyDescent="0.2">
      <c r="A1" s="84" t="s">
        <v>16</v>
      </c>
      <c r="B1" s="85"/>
      <c r="C1" s="85"/>
      <c r="D1" s="85"/>
      <c r="E1" s="85"/>
      <c r="F1" s="85"/>
      <c r="G1" s="85"/>
      <c r="H1" s="85"/>
      <c r="I1" s="85"/>
      <c r="J1" s="85"/>
      <c r="K1" s="86"/>
      <c r="L1" s="24" t="s">
        <v>19</v>
      </c>
      <c r="M1" s="2">
        <f>Assurances!M1</f>
        <v>5329.5</v>
      </c>
      <c r="N1" s="20" t="s">
        <v>21</v>
      </c>
      <c r="O1" s="1"/>
      <c r="P1" s="21" t="s">
        <v>20</v>
      </c>
      <c r="Q1" s="9">
        <f>M1-SUM(O1+'Involvement of Parents'!O1+'Coordination and Integration'!H1+'Annual Parent Meeting'!G1+'Flexible Parent Meeting'!H1+'Building Capacity'!J1+'Staff Development'!J1+'Other Activity'!J1+Accesssibility!O1+Barriers!G1)</f>
        <v>1654.5</v>
      </c>
    </row>
    <row r="2" spans="1:17" ht="199.5" customHeight="1" x14ac:dyDescent="0.2">
      <c r="A2" s="87" t="s">
        <v>98</v>
      </c>
      <c r="B2" s="88"/>
      <c r="C2" s="88"/>
      <c r="D2" s="88"/>
      <c r="E2" s="88"/>
      <c r="F2" s="88"/>
      <c r="G2" s="88"/>
      <c r="H2" s="88"/>
      <c r="I2" s="88"/>
      <c r="J2" s="88"/>
      <c r="K2" s="89"/>
    </row>
    <row r="3" spans="1:17" ht="135.75" customHeight="1" x14ac:dyDescent="0.2">
      <c r="A3" s="87" t="s">
        <v>99</v>
      </c>
      <c r="B3" s="88"/>
      <c r="C3" s="88"/>
      <c r="D3" s="88"/>
      <c r="E3" s="88"/>
      <c r="F3" s="88"/>
      <c r="G3" s="88"/>
      <c r="H3" s="88"/>
      <c r="I3" s="88"/>
      <c r="J3" s="88"/>
      <c r="K3" s="89"/>
    </row>
    <row r="4" spans="1:17" ht="234" customHeight="1" x14ac:dyDescent="0.2">
      <c r="A4" s="73" t="s">
        <v>116</v>
      </c>
      <c r="B4" s="93"/>
      <c r="C4" s="93"/>
      <c r="D4" s="93"/>
      <c r="E4" s="93"/>
      <c r="F4" s="93"/>
      <c r="G4" s="93"/>
      <c r="H4" s="93"/>
      <c r="I4" s="93"/>
      <c r="J4" s="93"/>
      <c r="K4" s="94"/>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368300</xdr:rowOff>
                  </from>
                  <to>
                    <xdr:col>0</xdr:col>
                    <xdr:colOff>444500</xdr:colOff>
                    <xdr:row>1</xdr:row>
                    <xdr:rowOff>584200</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558800</xdr:rowOff>
                  </from>
                  <to>
                    <xdr:col>0</xdr:col>
                    <xdr:colOff>444500</xdr:colOff>
                    <xdr:row>1</xdr:row>
                    <xdr:rowOff>774700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749300</xdr:rowOff>
                  </from>
                  <to>
                    <xdr:col>0</xdr:col>
                    <xdr:colOff>444500</xdr:colOff>
                    <xdr:row>1</xdr:row>
                    <xdr:rowOff>965200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939800</xdr:rowOff>
                  </from>
                  <to>
                    <xdr:col>0</xdr:col>
                    <xdr:colOff>444500</xdr:colOff>
                    <xdr:row>1</xdr:row>
                    <xdr:rowOff>1155700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1130300</xdr:rowOff>
                  </from>
                  <to>
                    <xdr:col>0</xdr:col>
                    <xdr:colOff>444500</xdr:colOff>
                    <xdr:row>1</xdr:row>
                    <xdr:rowOff>1346200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1320800</xdr:rowOff>
                  </from>
                  <to>
                    <xdr:col>0</xdr:col>
                    <xdr:colOff>444500</xdr:colOff>
                    <xdr:row>1</xdr:row>
                    <xdr:rowOff>1536700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1511300</xdr:rowOff>
                  </from>
                  <to>
                    <xdr:col>0</xdr:col>
                    <xdr:colOff>444500</xdr:colOff>
                    <xdr:row>1</xdr:row>
                    <xdr:rowOff>1727200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1701800</xdr:rowOff>
                  </from>
                  <to>
                    <xdr:col>0</xdr:col>
                    <xdr:colOff>444500</xdr:colOff>
                    <xdr:row>1</xdr:row>
                    <xdr:rowOff>1917700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1892300</xdr:rowOff>
                  </from>
                  <to>
                    <xdr:col>0</xdr:col>
                    <xdr:colOff>444500</xdr:colOff>
                    <xdr:row>1</xdr:row>
                    <xdr:rowOff>2108200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2082800</xdr:rowOff>
                  </from>
                  <to>
                    <xdr:col>0</xdr:col>
                    <xdr:colOff>444500</xdr:colOff>
                    <xdr:row>1</xdr:row>
                    <xdr:rowOff>2298700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558800</xdr:rowOff>
                  </from>
                  <to>
                    <xdr:col>0</xdr:col>
                    <xdr:colOff>444500</xdr:colOff>
                    <xdr:row>2</xdr:row>
                    <xdr:rowOff>787400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749300</xdr:rowOff>
                  </from>
                  <to>
                    <xdr:col>0</xdr:col>
                    <xdr:colOff>444500</xdr:colOff>
                    <xdr:row>2</xdr:row>
                    <xdr:rowOff>977900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939800</xdr:rowOff>
                  </from>
                  <to>
                    <xdr:col>0</xdr:col>
                    <xdr:colOff>444500</xdr:colOff>
                    <xdr:row>2</xdr:row>
                    <xdr:rowOff>1155700</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1130300</xdr:rowOff>
                  </from>
                  <to>
                    <xdr:col>0</xdr:col>
                    <xdr:colOff>444500</xdr:colOff>
                    <xdr:row>2</xdr:row>
                    <xdr:rowOff>1346200</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12700</xdr:colOff>
                    <xdr:row>3</xdr:row>
                    <xdr:rowOff>1333500</xdr:rowOff>
                  </from>
                  <to>
                    <xdr:col>0</xdr:col>
                    <xdr:colOff>457200</xdr:colOff>
                    <xdr:row>3</xdr:row>
                    <xdr:rowOff>1549400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12700</xdr:colOff>
                    <xdr:row>3</xdr:row>
                    <xdr:rowOff>1524000</xdr:rowOff>
                  </from>
                  <to>
                    <xdr:col>0</xdr:col>
                    <xdr:colOff>457200</xdr:colOff>
                    <xdr:row>3</xdr:row>
                    <xdr:rowOff>1739900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12700</xdr:colOff>
                    <xdr:row>3</xdr:row>
                    <xdr:rowOff>1714500</xdr:rowOff>
                  </from>
                  <to>
                    <xdr:col>0</xdr:col>
                    <xdr:colOff>457200</xdr:colOff>
                    <xdr:row>3</xdr:row>
                    <xdr:rowOff>1930400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12700</xdr:colOff>
                    <xdr:row>3</xdr:row>
                    <xdr:rowOff>1905000</xdr:rowOff>
                  </from>
                  <to>
                    <xdr:col>0</xdr:col>
                    <xdr:colOff>457200</xdr:colOff>
                    <xdr:row>3</xdr:row>
                    <xdr:rowOff>2120900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12700</xdr:colOff>
                    <xdr:row>3</xdr:row>
                    <xdr:rowOff>2082800</xdr:rowOff>
                  </from>
                  <to>
                    <xdr:col>0</xdr:col>
                    <xdr:colOff>457200</xdr:colOff>
                    <xdr:row>3</xdr:row>
                    <xdr:rowOff>2311400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12700</xdr:colOff>
                    <xdr:row>3</xdr:row>
                    <xdr:rowOff>2273300</xdr:rowOff>
                  </from>
                  <to>
                    <xdr:col>0</xdr:col>
                    <xdr:colOff>457200</xdr:colOff>
                    <xdr:row>3</xdr:row>
                    <xdr:rowOff>2501900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12700</xdr:colOff>
                    <xdr:row>3</xdr:row>
                    <xdr:rowOff>2463800</xdr:rowOff>
                  </from>
                  <to>
                    <xdr:col>0</xdr:col>
                    <xdr:colOff>457200</xdr:colOff>
                    <xdr:row>3</xdr:row>
                    <xdr:rowOff>2692400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12700</xdr:colOff>
                    <xdr:row>3</xdr:row>
                    <xdr:rowOff>2654300</xdr:rowOff>
                  </from>
                  <to>
                    <xdr:col>0</xdr:col>
                    <xdr:colOff>457200</xdr:colOff>
                    <xdr:row>3</xdr:row>
                    <xdr:rowOff>2882900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showGridLines="0" workbookViewId="0">
      <selection activeCell="L2" sqref="L2"/>
    </sheetView>
  </sheetViews>
  <sheetFormatPr baseColWidth="10" defaultColWidth="9.1640625" defaultRowHeight="16" x14ac:dyDescent="0.2"/>
  <cols>
    <col min="1" max="11" width="9.1640625" style="25"/>
    <col min="12" max="12" width="16.5" style="25" customWidth="1"/>
    <col min="13" max="13" width="15" style="25" customWidth="1"/>
    <col min="14" max="14" width="17" style="25" customWidth="1"/>
    <col min="15" max="15" width="14.33203125" style="25" bestFit="1" customWidth="1"/>
    <col min="16" max="16" width="13" style="25" customWidth="1"/>
    <col min="17" max="17" width="15" style="25" bestFit="1" customWidth="1"/>
    <col min="18" max="16384" width="9.1640625" style="25"/>
  </cols>
  <sheetData>
    <row r="1" spans="1:17" ht="42" customHeight="1" x14ac:dyDescent="0.2">
      <c r="A1" s="84" t="s">
        <v>17</v>
      </c>
      <c r="B1" s="85"/>
      <c r="C1" s="85"/>
      <c r="D1" s="85"/>
      <c r="E1" s="85"/>
      <c r="F1" s="85"/>
      <c r="G1" s="85"/>
      <c r="H1" s="85"/>
      <c r="I1" s="85"/>
      <c r="J1" s="85"/>
      <c r="K1" s="86"/>
      <c r="L1" s="19" t="s">
        <v>19</v>
      </c>
      <c r="M1" s="2">
        <f>Assurances!M1</f>
        <v>5329.5</v>
      </c>
      <c r="N1" s="20" t="s">
        <v>21</v>
      </c>
      <c r="O1" s="1"/>
      <c r="P1" s="21" t="s">
        <v>20</v>
      </c>
      <c r="Q1" s="9">
        <f>M1-SUM(O1+'Involvement of Parents'!O1+'Coordination and Integration'!H1+'Annual Parent Meeting'!G1+'Flexible Parent Meeting'!H1+'Building Capacity'!J1+'Staff Development'!J1+'Other Activity'!J1+Communication!O1+Barriers!G1)</f>
        <v>1654.5</v>
      </c>
    </row>
    <row r="2" spans="1:17" ht="155.25" customHeight="1" x14ac:dyDescent="0.2">
      <c r="A2" s="87" t="s">
        <v>100</v>
      </c>
      <c r="B2" s="88"/>
      <c r="C2" s="88"/>
      <c r="D2" s="88"/>
      <c r="E2" s="88"/>
      <c r="F2" s="88"/>
      <c r="G2" s="88"/>
      <c r="H2" s="88"/>
      <c r="I2" s="88"/>
      <c r="J2" s="88"/>
      <c r="K2" s="89"/>
    </row>
    <row r="3" spans="1:17" ht="153" customHeight="1" x14ac:dyDescent="0.2">
      <c r="A3" s="73" t="s">
        <v>101</v>
      </c>
      <c r="B3" s="93"/>
      <c r="C3" s="93"/>
      <c r="D3" s="93"/>
      <c r="E3" s="93"/>
      <c r="F3" s="93"/>
      <c r="G3" s="93"/>
      <c r="H3" s="93"/>
      <c r="I3" s="93"/>
      <c r="J3" s="93"/>
      <c r="K3" s="94"/>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927100</xdr:rowOff>
                  </from>
                  <to>
                    <xdr:col>0</xdr:col>
                    <xdr:colOff>368300</xdr:colOff>
                    <xdr:row>1</xdr:row>
                    <xdr:rowOff>1168400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1117600</xdr:rowOff>
                  </from>
                  <to>
                    <xdr:col>0</xdr:col>
                    <xdr:colOff>368300</xdr:colOff>
                    <xdr:row>1</xdr:row>
                    <xdr:rowOff>1358900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1320800</xdr:rowOff>
                  </from>
                  <to>
                    <xdr:col>0</xdr:col>
                    <xdr:colOff>368300</xdr:colOff>
                    <xdr:row>1</xdr:row>
                    <xdr:rowOff>1549400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368300</xdr:colOff>
                    <xdr:row>2</xdr:row>
                    <xdr:rowOff>965200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927100</xdr:rowOff>
                  </from>
                  <to>
                    <xdr:col>0</xdr:col>
                    <xdr:colOff>368300</xdr:colOff>
                    <xdr:row>2</xdr:row>
                    <xdr:rowOff>1168400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1117600</xdr:rowOff>
                  </from>
                  <to>
                    <xdr:col>0</xdr:col>
                    <xdr:colOff>368300</xdr:colOff>
                    <xdr:row>2</xdr:row>
                    <xdr:rowOff>1358900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1320800</xdr:rowOff>
                  </from>
                  <to>
                    <xdr:col>0</xdr:col>
                    <xdr:colOff>368300</xdr:colOff>
                    <xdr:row>2</xdr:row>
                    <xdr:rowOff>1549400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1511300</xdr:rowOff>
                  </from>
                  <to>
                    <xdr:col>0</xdr:col>
                    <xdr:colOff>368300</xdr:colOff>
                    <xdr:row>2</xdr:row>
                    <xdr:rowOff>1739900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5"/>
  <sheetViews>
    <sheetView showGridLines="0" workbookViewId="0">
      <selection activeCell="H1" sqref="H1"/>
    </sheetView>
  </sheetViews>
  <sheetFormatPr baseColWidth="10" defaultColWidth="9.1640625" defaultRowHeight="16" x14ac:dyDescent="0.2"/>
  <cols>
    <col min="1" max="1" width="30.5" style="6" customWidth="1"/>
    <col min="2" max="2" width="54.33203125" style="6" customWidth="1"/>
    <col min="3" max="3" width="22" style="6" customWidth="1"/>
    <col min="4" max="4" width="12.5" style="6" customWidth="1"/>
    <col min="5" max="5" width="15.6640625" style="6" customWidth="1"/>
    <col min="6" max="6" width="15.5" style="6" customWidth="1"/>
    <col min="7" max="7" width="14.33203125" style="6" bestFit="1" customWidth="1"/>
    <col min="8" max="8" width="13.33203125" style="6" customWidth="1"/>
    <col min="9" max="9" width="15" style="6" bestFit="1" customWidth="1"/>
    <col min="10" max="16384" width="9.1640625" style="6"/>
  </cols>
  <sheetData>
    <row r="1" spans="1:9" ht="42" customHeight="1" x14ac:dyDescent="0.2">
      <c r="A1" s="84" t="s">
        <v>18</v>
      </c>
      <c r="B1" s="85"/>
      <c r="C1" s="85"/>
      <c r="D1" s="19" t="s">
        <v>19</v>
      </c>
      <c r="E1" s="2">
        <f>Assurances!M1</f>
        <v>5329.5</v>
      </c>
      <c r="F1" s="20" t="s">
        <v>21</v>
      </c>
      <c r="G1" s="27">
        <f>SUM(C4:C15)</f>
        <v>0</v>
      </c>
      <c r="H1" s="21" t="s">
        <v>20</v>
      </c>
      <c r="I1" s="9">
        <f>E1-SUM(G1+'Involvement of Parents'!O1+'Coordination and Integration'!H1+'Annual Parent Meeting'!G1+'Flexible Parent Meeting'!H1+'Building Capacity'!J1+'Staff Development'!J1+'Other Activity'!J1+Communication!O1+Accesssibility!O1)</f>
        <v>1654.5</v>
      </c>
    </row>
    <row r="2" spans="1:9" ht="102.75" customHeight="1" x14ac:dyDescent="0.2">
      <c r="A2" s="50" t="s">
        <v>102</v>
      </c>
      <c r="B2" s="83"/>
      <c r="C2" s="83"/>
    </row>
    <row r="3" spans="1:9" ht="38" x14ac:dyDescent="0.2">
      <c r="A3" s="30" t="s">
        <v>103</v>
      </c>
      <c r="B3" s="32" t="s">
        <v>104</v>
      </c>
      <c r="C3" s="32" t="s">
        <v>66</v>
      </c>
    </row>
    <row r="4" spans="1:9" ht="34" x14ac:dyDescent="0.2">
      <c r="A4" s="31" t="s">
        <v>106</v>
      </c>
      <c r="B4" s="26" t="s">
        <v>140</v>
      </c>
      <c r="C4" s="28">
        <v>0</v>
      </c>
    </row>
    <row r="5" spans="1:9" ht="17" x14ac:dyDescent="0.2">
      <c r="A5" s="31" t="s">
        <v>105</v>
      </c>
      <c r="B5" s="26" t="s">
        <v>141</v>
      </c>
      <c r="C5" s="28">
        <v>0</v>
      </c>
    </row>
    <row r="6" spans="1:9" x14ac:dyDescent="0.2">
      <c r="A6" s="31"/>
      <c r="B6" s="26"/>
      <c r="C6" s="28"/>
    </row>
    <row r="7" spans="1:9" x14ac:dyDescent="0.2">
      <c r="A7" s="31"/>
      <c r="B7" s="26"/>
      <c r="C7" s="28"/>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xr:uid="{00000000-0002-0000-0B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'Dropdown lists'!$A$60:$A$67</xm:f>
          </x14:formula1>
          <xm:sqref>A4:A15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
  <sheetViews>
    <sheetView showGridLines="0" zoomScaleNormal="100" workbookViewId="0">
      <selection activeCell="O2" sqref="O2"/>
    </sheetView>
  </sheetViews>
  <sheetFormatPr baseColWidth="10" defaultColWidth="9.1640625" defaultRowHeight="15" x14ac:dyDescent="0.2"/>
  <cols>
    <col min="1" max="1" width="6.33203125" style="14" customWidth="1"/>
    <col min="2" max="4" width="9.1640625" style="14"/>
    <col min="5" max="5" width="28" style="14" customWidth="1"/>
    <col min="6" max="9" width="9.1640625" style="14"/>
    <col min="10" max="10" width="0.1640625" style="14" customWidth="1"/>
    <col min="11" max="11" width="9.1640625" style="14"/>
    <col min="12" max="12" width="12.1640625" style="14" customWidth="1"/>
    <col min="13" max="13" width="13.33203125" style="14" bestFit="1" customWidth="1"/>
    <col min="14" max="14" width="13.5" style="14" customWidth="1"/>
    <col min="15" max="15" width="13.1640625" style="14" bestFit="1" customWidth="1"/>
    <col min="16" max="16" width="10.5" style="14" customWidth="1"/>
    <col min="17" max="17" width="15.5" style="14" customWidth="1"/>
    <col min="18" max="16384" width="9.1640625" style="14"/>
  </cols>
  <sheetData>
    <row r="1" spans="1:17" ht="42" customHeight="1" x14ac:dyDescent="0.2">
      <c r="A1" s="76" t="s">
        <v>8</v>
      </c>
      <c r="B1" s="76"/>
      <c r="C1" s="76"/>
      <c r="D1" s="76"/>
      <c r="E1" s="76"/>
      <c r="F1" s="76"/>
      <c r="G1" s="76"/>
      <c r="H1" s="76"/>
      <c r="I1" s="76"/>
      <c r="J1" s="76"/>
      <c r="K1" s="76"/>
      <c r="L1" s="10" t="s">
        <v>19</v>
      </c>
      <c r="M1" s="16">
        <f>Assurances!M1</f>
        <v>5329.5</v>
      </c>
      <c r="N1" s="12" t="s">
        <v>21</v>
      </c>
      <c r="O1" s="11">
        <v>50</v>
      </c>
      <c r="P1" s="13"/>
      <c r="Q1" s="17"/>
    </row>
    <row r="2" spans="1:17" ht="221.25" customHeight="1" x14ac:dyDescent="0.2">
      <c r="A2" s="50" t="s">
        <v>112</v>
      </c>
      <c r="B2" s="50"/>
      <c r="C2" s="50"/>
      <c r="D2" s="50"/>
      <c r="E2" s="50"/>
      <c r="F2" s="50"/>
      <c r="G2" s="50"/>
      <c r="H2" s="50"/>
      <c r="I2" s="50"/>
      <c r="J2" s="50"/>
      <c r="K2" s="50"/>
      <c r="L2" s="15"/>
      <c r="M2" s="15"/>
    </row>
    <row r="3" spans="1:17" ht="16.5" customHeight="1" x14ac:dyDescent="0.2">
      <c r="B3" s="77"/>
      <c r="C3" s="77"/>
      <c r="D3" s="77"/>
      <c r="E3" s="77"/>
      <c r="F3" s="77"/>
      <c r="G3" s="77"/>
      <c r="H3" s="77"/>
      <c r="I3" s="77"/>
      <c r="J3" s="77"/>
      <c r="K3" s="77"/>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12700</xdr:colOff>
                    <xdr:row>1</xdr:row>
                    <xdr:rowOff>2349500</xdr:rowOff>
                  </from>
                  <to>
                    <xdr:col>0</xdr:col>
                    <xdr:colOff>241300</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12700</xdr:colOff>
                    <xdr:row>1</xdr:row>
                    <xdr:rowOff>749300</xdr:rowOff>
                  </from>
                  <to>
                    <xdr:col>0</xdr:col>
                    <xdr:colOff>241300</xdr:colOff>
                    <xdr:row>1</xdr:row>
                    <xdr:rowOff>965200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12700</xdr:colOff>
                    <xdr:row>1</xdr:row>
                    <xdr:rowOff>939800</xdr:rowOff>
                  </from>
                  <to>
                    <xdr:col>0</xdr:col>
                    <xdr:colOff>241300</xdr:colOff>
                    <xdr:row>1</xdr:row>
                    <xdr:rowOff>1168400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12700</xdr:colOff>
                    <xdr:row>1</xdr:row>
                    <xdr:rowOff>1358900</xdr:rowOff>
                  </from>
                  <to>
                    <xdr:col>0</xdr:col>
                    <xdr:colOff>241300</xdr:colOff>
                    <xdr:row>1</xdr:row>
                    <xdr:rowOff>1587500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12700</xdr:colOff>
                    <xdr:row>1</xdr:row>
                    <xdr:rowOff>1930400</xdr:rowOff>
                  </from>
                  <to>
                    <xdr:col>0</xdr:col>
                    <xdr:colOff>241300</xdr:colOff>
                    <xdr:row>1</xdr:row>
                    <xdr:rowOff>2146300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7"/>
  <sheetViews>
    <sheetView workbookViewId="0">
      <selection activeCell="A68" sqref="A68"/>
    </sheetView>
  </sheetViews>
  <sheetFormatPr baseColWidth="10" defaultColWidth="8.83203125" defaultRowHeight="15" x14ac:dyDescent="0.2"/>
  <sheetData>
    <row r="1" spans="1:9" x14ac:dyDescent="0.2">
      <c r="A1" t="s">
        <v>11</v>
      </c>
      <c r="I1" t="s">
        <v>36</v>
      </c>
    </row>
    <row r="2" spans="1:9" x14ac:dyDescent="0.2">
      <c r="A2" t="s">
        <v>30</v>
      </c>
      <c r="I2" t="s">
        <v>37</v>
      </c>
    </row>
    <row r="3" spans="1:9" x14ac:dyDescent="0.2">
      <c r="A3" t="s">
        <v>31</v>
      </c>
      <c r="I3" t="s">
        <v>38</v>
      </c>
    </row>
    <row r="4" spans="1:9" x14ac:dyDescent="0.2">
      <c r="A4" t="s">
        <v>32</v>
      </c>
      <c r="I4" t="s">
        <v>39</v>
      </c>
    </row>
    <row r="5" spans="1:9" x14ac:dyDescent="0.2">
      <c r="A5" t="s">
        <v>33</v>
      </c>
    </row>
    <row r="6" spans="1:9" x14ac:dyDescent="0.2">
      <c r="A6" t="s">
        <v>34</v>
      </c>
    </row>
    <row r="7" spans="1:9" x14ac:dyDescent="0.2">
      <c r="A7" t="s">
        <v>35</v>
      </c>
    </row>
    <row r="8" spans="1:9" x14ac:dyDescent="0.2">
      <c r="A8" t="s">
        <v>59</v>
      </c>
    </row>
    <row r="11" spans="1:9" x14ac:dyDescent="0.2">
      <c r="A11" t="s">
        <v>43</v>
      </c>
    </row>
    <row r="12" spans="1:9" x14ac:dyDescent="0.2">
      <c r="A12" t="s">
        <v>44</v>
      </c>
    </row>
    <row r="13" spans="1:9" x14ac:dyDescent="0.2">
      <c r="A13" t="s">
        <v>45</v>
      </c>
    </row>
    <row r="14" spans="1:9" x14ac:dyDescent="0.2">
      <c r="A14" t="s">
        <v>46</v>
      </c>
    </row>
    <row r="15" spans="1:9" x14ac:dyDescent="0.2">
      <c r="A15" t="s">
        <v>47</v>
      </c>
    </row>
    <row r="16" spans="1:9" x14ac:dyDescent="0.2">
      <c r="A16" t="s">
        <v>48</v>
      </c>
    </row>
    <row r="17" spans="1:1" x14ac:dyDescent="0.2">
      <c r="A17" t="s">
        <v>59</v>
      </c>
    </row>
    <row r="19" spans="1:1" x14ac:dyDescent="0.2">
      <c r="A19" t="s">
        <v>53</v>
      </c>
    </row>
    <row r="20" spans="1:1" x14ac:dyDescent="0.2">
      <c r="A20" t="s">
        <v>54</v>
      </c>
    </row>
    <row r="21" spans="1:1" x14ac:dyDescent="0.2">
      <c r="A21" t="s">
        <v>55</v>
      </c>
    </row>
    <row r="22" spans="1:1" x14ac:dyDescent="0.2">
      <c r="A22" t="s">
        <v>56</v>
      </c>
    </row>
    <row r="23" spans="1:1" x14ac:dyDescent="0.2">
      <c r="A23" t="s">
        <v>57</v>
      </c>
    </row>
    <row r="24" spans="1:1" x14ac:dyDescent="0.2">
      <c r="A24" t="s">
        <v>59</v>
      </c>
    </row>
    <row r="26" spans="1:1" x14ac:dyDescent="0.2">
      <c r="A26" t="s">
        <v>81</v>
      </c>
    </row>
    <row r="27" spans="1:1" x14ac:dyDescent="0.2">
      <c r="A27" t="s">
        <v>83</v>
      </c>
    </row>
    <row r="28" spans="1:1" x14ac:dyDescent="0.2">
      <c r="A28" t="s">
        <v>86</v>
      </c>
    </row>
    <row r="29" spans="1:1" x14ac:dyDescent="0.2">
      <c r="A29" t="s">
        <v>88</v>
      </c>
    </row>
    <row r="30" spans="1:1" x14ac:dyDescent="0.2">
      <c r="A30" t="s">
        <v>87</v>
      </c>
    </row>
    <row r="31" spans="1:1" x14ac:dyDescent="0.2">
      <c r="A31" t="s">
        <v>85</v>
      </c>
    </row>
    <row r="32" spans="1:1" x14ac:dyDescent="0.2">
      <c r="A32" t="s">
        <v>92</v>
      </c>
    </row>
    <row r="33" spans="1:1" x14ac:dyDescent="0.2">
      <c r="A33" t="s">
        <v>68</v>
      </c>
    </row>
    <row r="34" spans="1:1" x14ac:dyDescent="0.2">
      <c r="A34" t="s">
        <v>79</v>
      </c>
    </row>
    <row r="35" spans="1:1" x14ac:dyDescent="0.2">
      <c r="A35" t="s">
        <v>76</v>
      </c>
    </row>
    <row r="36" spans="1:1" x14ac:dyDescent="0.2">
      <c r="A36" t="s">
        <v>84</v>
      </c>
    </row>
    <row r="37" spans="1:1" x14ac:dyDescent="0.2">
      <c r="A37" t="s">
        <v>80</v>
      </c>
    </row>
    <row r="38" spans="1:1" x14ac:dyDescent="0.2">
      <c r="A38" t="s">
        <v>69</v>
      </c>
    </row>
    <row r="39" spans="1:1" x14ac:dyDescent="0.2">
      <c r="A39" t="s">
        <v>70</v>
      </c>
    </row>
    <row r="40" spans="1:1" x14ac:dyDescent="0.2">
      <c r="A40" t="s">
        <v>71</v>
      </c>
    </row>
    <row r="41" spans="1:1" x14ac:dyDescent="0.2">
      <c r="A41" t="s">
        <v>72</v>
      </c>
    </row>
    <row r="42" spans="1:1" x14ac:dyDescent="0.2">
      <c r="A42" t="s">
        <v>73</v>
      </c>
    </row>
    <row r="43" spans="1:1" x14ac:dyDescent="0.2">
      <c r="A43" t="s">
        <v>74</v>
      </c>
    </row>
    <row r="44" spans="1:1" x14ac:dyDescent="0.2">
      <c r="A44" t="s">
        <v>90</v>
      </c>
    </row>
    <row r="45" spans="1:1" x14ac:dyDescent="0.2">
      <c r="A45" t="s">
        <v>91</v>
      </c>
    </row>
    <row r="46" spans="1:1" x14ac:dyDescent="0.2">
      <c r="A46" t="s">
        <v>77</v>
      </c>
    </row>
    <row r="47" spans="1:1" x14ac:dyDescent="0.2">
      <c r="A47" t="s">
        <v>78</v>
      </c>
    </row>
    <row r="48" spans="1:1" x14ac:dyDescent="0.2">
      <c r="A48" t="s">
        <v>67</v>
      </c>
    </row>
    <row r="49" spans="1:1" x14ac:dyDescent="0.2">
      <c r="A49" t="s">
        <v>82</v>
      </c>
    </row>
    <row r="50" spans="1:1" x14ac:dyDescent="0.2">
      <c r="A50" t="s">
        <v>89</v>
      </c>
    </row>
    <row r="51" spans="1:1" x14ac:dyDescent="0.2">
      <c r="A51" t="s">
        <v>75</v>
      </c>
    </row>
    <row r="52" spans="1:1" x14ac:dyDescent="0.2">
      <c r="A52" t="s">
        <v>59</v>
      </c>
    </row>
    <row r="54" spans="1:1" x14ac:dyDescent="0.2">
      <c r="A54" t="s">
        <v>95</v>
      </c>
    </row>
    <row r="55" spans="1:1" x14ac:dyDescent="0.2">
      <c r="A55" t="s">
        <v>94</v>
      </c>
    </row>
    <row r="56" spans="1:1" x14ac:dyDescent="0.2">
      <c r="A56" t="s">
        <v>96</v>
      </c>
    </row>
    <row r="57" spans="1:1" x14ac:dyDescent="0.2">
      <c r="A57" t="s">
        <v>97</v>
      </c>
    </row>
    <row r="58" spans="1:1" x14ac:dyDescent="0.2">
      <c r="A58" t="s">
        <v>59</v>
      </c>
    </row>
    <row r="60" spans="1:1" x14ac:dyDescent="0.2">
      <c r="A60" t="s">
        <v>106</v>
      </c>
    </row>
    <row r="61" spans="1:1" x14ac:dyDescent="0.2">
      <c r="A61" t="s">
        <v>105</v>
      </c>
    </row>
    <row r="62" spans="1:1" x14ac:dyDescent="0.2">
      <c r="A62" t="s">
        <v>107</v>
      </c>
    </row>
    <row r="63" spans="1:1" x14ac:dyDescent="0.2">
      <c r="A63" t="s">
        <v>108</v>
      </c>
    </row>
    <row r="64" spans="1:1" x14ac:dyDescent="0.2">
      <c r="A64" t="s">
        <v>109</v>
      </c>
    </row>
    <row r="65" spans="1:1" x14ac:dyDescent="0.2">
      <c r="A65" t="s">
        <v>110</v>
      </c>
    </row>
    <row r="66" spans="1:1" x14ac:dyDescent="0.2">
      <c r="A66" t="s">
        <v>111</v>
      </c>
    </row>
    <row r="67" spans="1:1" x14ac:dyDescent="0.2">
      <c r="A67" t="s">
        <v>59</v>
      </c>
    </row>
  </sheetData>
  <sortState xmlns:xlrd2="http://schemas.microsoft.com/office/spreadsheetml/2017/richdata2"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
  <sheetViews>
    <sheetView showGridLines="0" zoomScaleNormal="100" workbookViewId="0">
      <selection activeCell="H2" sqref="H2"/>
    </sheetView>
  </sheetViews>
  <sheetFormatPr baseColWidth="10" defaultColWidth="9.1640625" defaultRowHeight="15" x14ac:dyDescent="0.2"/>
  <cols>
    <col min="1" max="1" width="25.33203125" style="14" customWidth="1"/>
    <col min="2" max="2" width="38.5" style="14" customWidth="1"/>
    <col min="3" max="3" width="47.1640625" style="14" customWidth="1"/>
    <col min="4" max="4" width="17.83203125" style="14" customWidth="1"/>
    <col min="5" max="5" width="13.6640625" style="14" customWidth="1"/>
    <col min="6" max="6" width="12.5" style="14" customWidth="1"/>
    <col min="7" max="7" width="14.83203125" style="14" customWidth="1"/>
    <col min="8" max="8" width="13.83203125" style="14" customWidth="1"/>
    <col min="9" max="9" width="12" style="14" customWidth="1"/>
    <col min="10" max="10" width="13.1640625" style="14" customWidth="1"/>
    <col min="11" max="16384" width="9.1640625" style="14"/>
  </cols>
  <sheetData>
    <row r="1" spans="1:10" ht="42" customHeight="1" x14ac:dyDescent="0.2">
      <c r="A1" s="78" t="s">
        <v>9</v>
      </c>
      <c r="B1" s="78"/>
      <c r="C1" s="78"/>
      <c r="D1" s="78"/>
      <c r="E1" s="3" t="s">
        <v>19</v>
      </c>
      <c r="F1" s="2">
        <f>Assurances!M1</f>
        <v>5329.5</v>
      </c>
      <c r="G1" s="4" t="s">
        <v>21</v>
      </c>
      <c r="H1" s="1">
        <v>75</v>
      </c>
      <c r="I1" s="18" t="s">
        <v>20</v>
      </c>
      <c r="J1" s="9">
        <f>F1-SUM(H1+'Involvement of Parents'!O1+'Annual Parent Meeting'!G1+'Flexible Parent Meeting'!H1+'Building Capacity'!J1+'Staff Development'!J1+'Other Activity'!J1+Communication!O1+Accesssibility!O1+Barriers!G1)</f>
        <v>1654.5</v>
      </c>
    </row>
    <row r="2" spans="1:10" ht="48.75" customHeight="1" x14ac:dyDescent="0.2">
      <c r="A2" s="79" t="s">
        <v>113</v>
      </c>
      <c r="B2" s="79"/>
      <c r="C2" s="79"/>
      <c r="D2" s="79"/>
    </row>
    <row r="3" spans="1:10" ht="46.5" customHeight="1" x14ac:dyDescent="0.2">
      <c r="A3" s="30" t="s">
        <v>10</v>
      </c>
      <c r="B3" s="32" t="s">
        <v>22</v>
      </c>
      <c r="C3" s="32" t="s">
        <v>28</v>
      </c>
      <c r="D3" s="30" t="s">
        <v>29</v>
      </c>
    </row>
    <row r="4" spans="1:10" ht="34" x14ac:dyDescent="0.2">
      <c r="A4" s="31" t="s">
        <v>11</v>
      </c>
      <c r="B4" s="26" t="s">
        <v>118</v>
      </c>
      <c r="C4" s="26" t="s">
        <v>119</v>
      </c>
      <c r="D4" s="31" t="s">
        <v>39</v>
      </c>
    </row>
    <row r="5" spans="1:10" ht="51" x14ac:dyDescent="0.2">
      <c r="A5" s="31" t="s">
        <v>30</v>
      </c>
      <c r="B5" s="26" t="s">
        <v>120</v>
      </c>
      <c r="C5" s="26" t="s">
        <v>121</v>
      </c>
      <c r="D5" s="31" t="s">
        <v>39</v>
      </c>
    </row>
    <row r="6" spans="1:10" ht="16" x14ac:dyDescent="0.2">
      <c r="A6" s="31"/>
      <c r="B6" s="26"/>
      <c r="C6" s="26"/>
      <c r="D6" s="31"/>
    </row>
    <row r="7" spans="1:10" ht="16" x14ac:dyDescent="0.2">
      <c r="A7" s="31"/>
      <c r="B7" s="26"/>
      <c r="C7" s="26"/>
      <c r="D7" s="31"/>
    </row>
    <row r="8" spans="1:10" ht="16" x14ac:dyDescent="0.2">
      <c r="A8" s="31"/>
      <c r="B8" s="26"/>
      <c r="C8" s="26"/>
      <c r="D8" s="31"/>
    </row>
    <row r="9" spans="1:10" ht="16" x14ac:dyDescent="0.2">
      <c r="A9" s="31"/>
      <c r="B9" s="26"/>
      <c r="C9" s="26"/>
      <c r="D9" s="31"/>
    </row>
    <row r="10" spans="1:10" ht="16" x14ac:dyDescent="0.2">
      <c r="A10" s="31"/>
      <c r="B10" s="26"/>
      <c r="C10" s="26"/>
      <c r="D10" s="31"/>
    </row>
    <row r="11" spans="1:10" ht="16" x14ac:dyDescent="0.2">
      <c r="A11" s="31"/>
      <c r="B11" s="26"/>
      <c r="C11" s="26"/>
      <c r="D11" s="31"/>
    </row>
    <row r="12" spans="1:10" ht="16" x14ac:dyDescent="0.2">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'Dropdown lists'!$I$1:$I$4</xm:f>
          </x14:formula1>
          <xm:sqref>D4:D12</xm:sqref>
        </x14:dataValidation>
        <x14:dataValidation type="list" allowBlank="1" showInputMessage="1" showErrorMessage="1" xr:uid="{00000000-0002-0000-0300-000001000000}">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
  <sheetViews>
    <sheetView showGridLines="0" topLeftCell="A3" workbookViewId="0">
      <selection activeCell="G2" sqref="G2"/>
    </sheetView>
  </sheetViews>
  <sheetFormatPr baseColWidth="10" defaultColWidth="9.1640625" defaultRowHeight="15" x14ac:dyDescent="0.2"/>
  <cols>
    <col min="1" max="1" width="33.5" style="14" customWidth="1"/>
    <col min="2" max="2" width="42.33203125" style="14" customWidth="1"/>
    <col min="3" max="3" width="37.5" style="14" customWidth="1"/>
    <col min="4" max="4" width="13.6640625" style="14" customWidth="1"/>
    <col min="5" max="5" width="12.6640625" style="14" customWidth="1"/>
    <col min="6" max="6" width="14.5" style="14" customWidth="1"/>
    <col min="7" max="7" width="12.5" style="14" customWidth="1"/>
    <col min="8" max="8" width="12.33203125" style="14" customWidth="1"/>
    <col min="9" max="9" width="13.1640625" style="14" customWidth="1"/>
    <col min="10" max="16384" width="9.1640625" style="14"/>
  </cols>
  <sheetData>
    <row r="1" spans="1:9" ht="42" customHeight="1" x14ac:dyDescent="0.2">
      <c r="A1" s="80" t="s">
        <v>12</v>
      </c>
      <c r="B1" s="81"/>
      <c r="C1" s="81"/>
      <c r="D1" s="19" t="s">
        <v>19</v>
      </c>
      <c r="E1" s="2">
        <f>Assurances!M1</f>
        <v>5329.5</v>
      </c>
      <c r="F1" s="20" t="s">
        <v>21</v>
      </c>
      <c r="G1" s="1">
        <v>50</v>
      </c>
      <c r="H1" s="21" t="s">
        <v>20</v>
      </c>
      <c r="I1" s="9">
        <f>E1-SUM(G1+'Involvement of Parents'!O1+'Coordination and Integration'!H1+'Flexible Parent Meeting'!H1+'Building Capacity'!J1+'Staff Development'!J1+'Other Activity'!J1+Communication!O1+Accesssibility!O1+Barriers!G1)</f>
        <v>1654.5</v>
      </c>
    </row>
    <row r="2" spans="1:9" ht="73.5" customHeight="1" x14ac:dyDescent="0.2">
      <c r="A2" s="50" t="s">
        <v>49</v>
      </c>
      <c r="B2" s="82"/>
      <c r="C2" s="82"/>
    </row>
    <row r="3" spans="1:9" ht="37.5" customHeight="1" x14ac:dyDescent="0.2">
      <c r="A3" s="30" t="s">
        <v>40</v>
      </c>
      <c r="B3" s="33" t="s">
        <v>41</v>
      </c>
      <c r="C3" s="32" t="s">
        <v>42</v>
      </c>
    </row>
    <row r="4" spans="1:9" ht="17" x14ac:dyDescent="0.2">
      <c r="A4" s="31" t="s">
        <v>43</v>
      </c>
      <c r="B4" s="34" t="s">
        <v>122</v>
      </c>
      <c r="C4" s="26" t="s">
        <v>123</v>
      </c>
    </row>
    <row r="5" spans="1:9" ht="17" x14ac:dyDescent="0.2">
      <c r="A5" s="31" t="s">
        <v>44</v>
      </c>
      <c r="B5" s="34" t="s">
        <v>122</v>
      </c>
      <c r="C5" s="26" t="s">
        <v>123</v>
      </c>
    </row>
    <row r="6" spans="1:9" ht="17" x14ac:dyDescent="0.2">
      <c r="A6" s="31" t="s">
        <v>45</v>
      </c>
      <c r="B6" s="34" t="s">
        <v>122</v>
      </c>
      <c r="C6" s="26" t="s">
        <v>123</v>
      </c>
    </row>
    <row r="7" spans="1:9" ht="17" x14ac:dyDescent="0.2">
      <c r="A7" s="31" t="s">
        <v>46</v>
      </c>
      <c r="B7" s="34" t="s">
        <v>122</v>
      </c>
      <c r="C7" s="26" t="s">
        <v>123</v>
      </c>
    </row>
    <row r="8" spans="1:9" ht="17" x14ac:dyDescent="0.2">
      <c r="A8" s="31" t="s">
        <v>47</v>
      </c>
      <c r="B8" s="34" t="s">
        <v>122</v>
      </c>
      <c r="C8" s="26" t="s">
        <v>123</v>
      </c>
    </row>
    <row r="9" spans="1:9" ht="17" x14ac:dyDescent="0.2">
      <c r="A9" s="31" t="s">
        <v>48</v>
      </c>
      <c r="B9" s="26" t="s">
        <v>122</v>
      </c>
      <c r="C9" s="26" t="s">
        <v>123</v>
      </c>
    </row>
    <row r="10" spans="1:9" ht="16" x14ac:dyDescent="0.2">
      <c r="A10" s="31"/>
      <c r="B10" s="26"/>
      <c r="C10" s="26"/>
    </row>
    <row r="11" spans="1:9" ht="16" x14ac:dyDescent="0.2">
      <c r="A11" s="31"/>
      <c r="B11" s="26"/>
      <c r="C11" s="26"/>
    </row>
    <row r="12" spans="1:9" ht="16" x14ac:dyDescent="0.2">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7"/>
  <sheetViews>
    <sheetView showGridLines="0" workbookViewId="0">
      <selection activeCell="D6" sqref="D6"/>
    </sheetView>
  </sheetViews>
  <sheetFormatPr baseColWidth="10" defaultColWidth="9.1640625" defaultRowHeight="15" x14ac:dyDescent="0.2"/>
  <cols>
    <col min="1" max="1" width="30.5" style="14" customWidth="1"/>
    <col min="2" max="2" width="59.1640625" style="14" customWidth="1"/>
    <col min="3" max="3" width="16.83203125" style="14" customWidth="1"/>
    <col min="4" max="5" width="14.33203125" style="14" customWidth="1"/>
    <col min="6" max="6" width="14.5" style="14" customWidth="1"/>
    <col min="7" max="7" width="13.5" style="14" customWidth="1"/>
    <col min="8" max="8" width="14.33203125" style="14" bestFit="1" customWidth="1"/>
    <col min="9" max="9" width="12.33203125" style="14" customWidth="1"/>
    <col min="10" max="10" width="13.6640625" style="14" bestFit="1" customWidth="1"/>
    <col min="11" max="16384" width="9.1640625" style="14"/>
  </cols>
  <sheetData>
    <row r="1" spans="1:10" ht="42" customHeight="1" x14ac:dyDescent="0.2">
      <c r="A1" s="80" t="s">
        <v>13</v>
      </c>
      <c r="B1" s="80"/>
      <c r="C1" s="80"/>
      <c r="D1" s="80"/>
      <c r="E1" s="19" t="s">
        <v>19</v>
      </c>
      <c r="F1" s="2">
        <f>Assurances!M1</f>
        <v>5329.5</v>
      </c>
      <c r="G1" s="22" t="s">
        <v>21</v>
      </c>
      <c r="H1" s="27">
        <v>150</v>
      </c>
      <c r="I1" s="23" t="s">
        <v>20</v>
      </c>
      <c r="J1" s="9">
        <f>F1-SUM(H1+'Involvement of Parents'!O1+'Coordination and Integration'!H1+'Annual Parent Meeting'!G1+'Building Capacity'!J1+'Staff Development'!J1+'Other Activity'!J1+Communication!O1+Accesssibility!O1+Barriers!G1)</f>
        <v>1654.5</v>
      </c>
    </row>
    <row r="2" spans="1:10" ht="91.25" customHeight="1" x14ac:dyDescent="0.2">
      <c r="A2" s="50" t="s">
        <v>114</v>
      </c>
      <c r="B2" s="83"/>
      <c r="C2" s="83"/>
      <c r="D2" s="83"/>
    </row>
    <row r="3" spans="1:10" ht="41.25" customHeight="1" x14ac:dyDescent="0.2">
      <c r="A3" s="50" t="s">
        <v>115</v>
      </c>
      <c r="B3" s="83"/>
      <c r="C3" s="83"/>
      <c r="D3" s="83"/>
    </row>
    <row r="4" spans="1:10" ht="18" customHeight="1" x14ac:dyDescent="0.2">
      <c r="A4" s="30" t="s">
        <v>50</v>
      </c>
      <c r="B4" s="33" t="s">
        <v>51</v>
      </c>
      <c r="C4" s="30" t="s">
        <v>29</v>
      </c>
      <c r="D4" s="30" t="s">
        <v>52</v>
      </c>
    </row>
    <row r="5" spans="1:10" ht="34" x14ac:dyDescent="0.2">
      <c r="A5" s="31" t="s">
        <v>54</v>
      </c>
      <c r="B5" s="26" t="s">
        <v>124</v>
      </c>
      <c r="C5" s="31" t="s">
        <v>38</v>
      </c>
      <c r="D5" s="29">
        <v>200</v>
      </c>
    </row>
    <row r="6" spans="1:10" ht="16" x14ac:dyDescent="0.2">
      <c r="A6" s="31"/>
      <c r="B6" s="26"/>
      <c r="C6" s="31"/>
      <c r="D6" s="29"/>
    </row>
    <row r="7" spans="1:10" ht="16" x14ac:dyDescent="0.2">
      <c r="A7" s="31"/>
      <c r="B7" s="26"/>
      <c r="C7" s="31"/>
      <c r="D7" s="29"/>
    </row>
    <row r="8" spans="1:10" ht="16" x14ac:dyDescent="0.2">
      <c r="A8" s="31"/>
      <c r="B8" s="26"/>
      <c r="C8" s="31"/>
      <c r="D8" s="29"/>
    </row>
    <row r="9" spans="1:10" ht="16" x14ac:dyDescent="0.2">
      <c r="A9" s="31"/>
      <c r="B9" s="26"/>
      <c r="C9" s="31"/>
      <c r="D9" s="29"/>
    </row>
    <row r="10" spans="1:10" ht="16" x14ac:dyDescent="0.2">
      <c r="A10" s="31"/>
      <c r="B10" s="26"/>
      <c r="C10" s="31"/>
      <c r="D10" s="29"/>
    </row>
    <row r="11" spans="1:10" ht="16" x14ac:dyDescent="0.2">
      <c r="A11" s="31"/>
      <c r="B11" s="26"/>
      <c r="C11" s="31"/>
      <c r="D11" s="29"/>
    </row>
    <row r="12" spans="1:10" ht="16" x14ac:dyDescent="0.2">
      <c r="A12" s="31"/>
      <c r="B12" s="26"/>
      <c r="C12" s="31"/>
      <c r="D12" s="29"/>
    </row>
    <row r="13" spans="1:10" ht="16" x14ac:dyDescent="0.2">
      <c r="A13" s="31"/>
      <c r="B13" s="26"/>
      <c r="C13" s="31"/>
      <c r="D13" s="29"/>
    </row>
    <row r="14" spans="1:10" ht="16" x14ac:dyDescent="0.2">
      <c r="A14" s="31"/>
      <c r="B14" s="26"/>
      <c r="C14" s="31"/>
      <c r="D14" s="29"/>
    </row>
    <row r="15" spans="1:10" ht="16" x14ac:dyDescent="0.2">
      <c r="A15" s="31"/>
      <c r="B15" s="26"/>
      <c r="C15" s="31"/>
      <c r="D15" s="29"/>
    </row>
    <row r="16" spans="1:10" ht="16" x14ac:dyDescent="0.2">
      <c r="A16" s="31"/>
      <c r="B16" s="26"/>
      <c r="C16" s="31"/>
      <c r="D16" s="29"/>
    </row>
    <row r="17" spans="1:4" ht="16" x14ac:dyDescent="0.2">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xr:uid="{00000000-0002-0000-0500-000000000000}">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25400</xdr:colOff>
                    <xdr:row>1</xdr:row>
                    <xdr:rowOff>393700</xdr:rowOff>
                  </from>
                  <to>
                    <xdr:col>0</xdr:col>
                    <xdr:colOff>330200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25400</xdr:colOff>
                    <xdr:row>1</xdr:row>
                    <xdr:rowOff>571500</xdr:rowOff>
                  </from>
                  <to>
                    <xdr:col>0</xdr:col>
                    <xdr:colOff>330200</xdr:colOff>
                    <xdr:row>1</xdr:row>
                    <xdr:rowOff>787400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25400</xdr:colOff>
                    <xdr:row>1</xdr:row>
                    <xdr:rowOff>749300</xdr:rowOff>
                  </from>
                  <to>
                    <xdr:col>0</xdr:col>
                    <xdr:colOff>330200</xdr:colOff>
                    <xdr:row>1</xdr:row>
                    <xdr:rowOff>977900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'Dropdown lists'!$I$1:$I$4</xm:f>
          </x14:formula1>
          <xm:sqref>C5:C16</xm:sqref>
        </x14:dataValidation>
        <x14:dataValidation type="list" allowBlank="1" showInputMessage="1" showErrorMessage="1" xr:uid="{00000000-0002-0000-0500-000002000000}">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7"/>
  <sheetViews>
    <sheetView showGridLines="0" topLeftCell="A4" zoomScaleNormal="100" workbookViewId="0">
      <selection activeCell="D5" sqref="D5"/>
    </sheetView>
  </sheetViews>
  <sheetFormatPr baseColWidth="10" defaultColWidth="9.1640625" defaultRowHeight="16" x14ac:dyDescent="0.2"/>
  <cols>
    <col min="1" max="1" width="27.33203125" style="6" customWidth="1"/>
    <col min="2" max="2" width="33.1640625" style="6" customWidth="1"/>
    <col min="3" max="3" width="34.33203125" style="6" customWidth="1"/>
    <col min="4" max="4" width="15.5" style="6" customWidth="1"/>
    <col min="5" max="5" width="15.33203125" style="6" customWidth="1"/>
    <col min="6" max="6" width="17.6640625" style="6" customWidth="1"/>
    <col min="7" max="7" width="12.33203125" style="6" customWidth="1"/>
    <col min="8" max="8" width="14.33203125" style="6" customWidth="1"/>
    <col min="9" max="9" width="14.5" style="6" customWidth="1"/>
    <col min="10" max="10" width="13" style="6" customWidth="1"/>
    <col min="11" max="11" width="11.83203125" style="6" customWidth="1"/>
    <col min="12" max="12" width="13.6640625" style="6" bestFit="1" customWidth="1"/>
    <col min="13" max="16384" width="9.1640625" style="6"/>
  </cols>
  <sheetData>
    <row r="1" spans="1:12" ht="42" customHeight="1" x14ac:dyDescent="0.2">
      <c r="A1" s="84" t="s">
        <v>58</v>
      </c>
      <c r="B1" s="85"/>
      <c r="C1" s="85"/>
      <c r="D1" s="85"/>
      <c r="E1" s="85"/>
      <c r="F1" s="86"/>
      <c r="G1" s="19" t="s">
        <v>19</v>
      </c>
      <c r="H1" s="2">
        <f>Assurances!M1</f>
        <v>5329.5</v>
      </c>
      <c r="I1" s="20" t="s">
        <v>21</v>
      </c>
      <c r="J1" s="27">
        <f>SUM(F4:F17)</f>
        <v>3350</v>
      </c>
      <c r="K1" s="21" t="s">
        <v>20</v>
      </c>
      <c r="L1" s="9">
        <f>H1-SUM(J1+'Involvement of Parents'!O1+'Coordination and Integration'!H1+'Annual Parent Meeting'!G1+'Flexible Parent Meeting'!H1+'Staff Development'!J1+'Other Activity'!J1+Communication!O1+Accesssibility!O1+Barriers!G1)</f>
        <v>1654.5</v>
      </c>
    </row>
    <row r="2" spans="1:12" ht="81" customHeight="1" x14ac:dyDescent="0.2">
      <c r="A2" s="87" t="s">
        <v>27</v>
      </c>
      <c r="B2" s="88"/>
      <c r="C2" s="88"/>
      <c r="D2" s="88"/>
      <c r="E2" s="88"/>
      <c r="F2" s="89"/>
    </row>
    <row r="3" spans="1:12" ht="38" x14ac:dyDescent="0.2">
      <c r="A3" s="30" t="s">
        <v>60</v>
      </c>
      <c r="B3" s="33" t="s">
        <v>61</v>
      </c>
      <c r="C3" s="32" t="s">
        <v>28</v>
      </c>
      <c r="D3" s="30" t="s">
        <v>29</v>
      </c>
      <c r="E3" s="30" t="s">
        <v>42</v>
      </c>
      <c r="F3" s="30" t="s">
        <v>62</v>
      </c>
    </row>
    <row r="4" spans="1:12" ht="51" x14ac:dyDescent="0.2">
      <c r="A4" s="26" t="s">
        <v>125</v>
      </c>
      <c r="B4" s="26" t="s">
        <v>126</v>
      </c>
      <c r="C4" s="26" t="s">
        <v>127</v>
      </c>
      <c r="D4" s="26" t="s">
        <v>38</v>
      </c>
      <c r="E4" s="26" t="s">
        <v>128</v>
      </c>
      <c r="F4" s="28">
        <v>3000</v>
      </c>
    </row>
    <row r="5" spans="1:12" ht="68" x14ac:dyDescent="0.2">
      <c r="A5" s="26" t="s">
        <v>129</v>
      </c>
      <c r="B5" s="26" t="s">
        <v>132</v>
      </c>
      <c r="C5" s="26" t="s">
        <v>137</v>
      </c>
      <c r="D5" s="26" t="s">
        <v>38</v>
      </c>
      <c r="E5" s="26" t="s">
        <v>135</v>
      </c>
      <c r="F5" s="28">
        <v>250</v>
      </c>
    </row>
    <row r="6" spans="1:12" ht="68" x14ac:dyDescent="0.2">
      <c r="A6" s="26" t="s">
        <v>130</v>
      </c>
      <c r="B6" s="26" t="s">
        <v>136</v>
      </c>
      <c r="C6" s="26" t="s">
        <v>133</v>
      </c>
      <c r="D6" s="26" t="s">
        <v>37</v>
      </c>
      <c r="E6" s="26" t="s">
        <v>134</v>
      </c>
      <c r="F6" s="28">
        <v>0</v>
      </c>
    </row>
    <row r="7" spans="1:12" ht="68" x14ac:dyDescent="0.2">
      <c r="A7" s="26" t="s">
        <v>131</v>
      </c>
      <c r="B7" s="26" t="s">
        <v>139</v>
      </c>
      <c r="C7" s="26" t="s">
        <v>137</v>
      </c>
      <c r="D7" s="26" t="s">
        <v>38</v>
      </c>
      <c r="E7" s="26" t="s">
        <v>138</v>
      </c>
      <c r="F7" s="28">
        <v>100</v>
      </c>
    </row>
    <row r="8" spans="1:12" x14ac:dyDescent="0.2">
      <c r="A8" s="26"/>
      <c r="B8" s="26"/>
      <c r="C8" s="26"/>
      <c r="D8" s="26"/>
      <c r="E8" s="26"/>
      <c r="F8" s="28"/>
    </row>
    <row r="9" spans="1:12" x14ac:dyDescent="0.2">
      <c r="A9" s="26"/>
      <c r="B9" s="26"/>
      <c r="C9" s="26"/>
      <c r="D9" s="26"/>
      <c r="E9" s="26"/>
      <c r="F9" s="28"/>
    </row>
    <row r="10" spans="1:12" x14ac:dyDescent="0.2">
      <c r="A10" s="26"/>
      <c r="B10" s="26"/>
      <c r="C10" s="26"/>
      <c r="D10" s="26"/>
      <c r="E10" s="26"/>
      <c r="F10" s="28"/>
    </row>
    <row r="11" spans="1:12" x14ac:dyDescent="0.2">
      <c r="A11" s="26"/>
      <c r="B11" s="26"/>
      <c r="C11" s="26"/>
      <c r="D11" s="26"/>
      <c r="E11" s="26"/>
      <c r="F11" s="28"/>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600-000000000000}">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7"/>
  <sheetViews>
    <sheetView showGridLines="0" tabSelected="1" workbookViewId="0">
      <selection activeCell="F6" sqref="F6"/>
    </sheetView>
  </sheetViews>
  <sheetFormatPr baseColWidth="10" defaultColWidth="9.1640625" defaultRowHeight="16" x14ac:dyDescent="0.2"/>
  <cols>
    <col min="1" max="1" width="26.5" style="6" customWidth="1"/>
    <col min="2" max="2" width="30.6640625" style="6" customWidth="1"/>
    <col min="3" max="3" width="31.6640625" style="6" customWidth="1"/>
    <col min="4" max="5" width="17.6640625" style="6" customWidth="1"/>
    <col min="6" max="6" width="15" style="6" customWidth="1"/>
    <col min="7" max="7" width="12.83203125" style="6" customWidth="1"/>
    <col min="8" max="9" width="14.5" style="6" customWidth="1"/>
    <col min="10" max="10" width="14.33203125" style="6" bestFit="1" customWidth="1"/>
    <col min="11" max="11" width="11.5" style="6" customWidth="1"/>
    <col min="12" max="12" width="15" style="6" bestFit="1" customWidth="1"/>
    <col min="13" max="16384" width="9.1640625" style="6"/>
  </cols>
  <sheetData>
    <row r="1" spans="1:12" ht="42" customHeight="1" x14ac:dyDescent="0.2">
      <c r="A1" s="84" t="s">
        <v>14</v>
      </c>
      <c r="B1" s="85"/>
      <c r="C1" s="85"/>
      <c r="D1" s="85"/>
      <c r="E1" s="85"/>
      <c r="F1" s="86"/>
      <c r="G1" s="19" t="s">
        <v>19</v>
      </c>
      <c r="H1" s="2">
        <f>Assurances!M1</f>
        <v>5329.5</v>
      </c>
      <c r="I1" s="20" t="s">
        <v>21</v>
      </c>
      <c r="J1" s="27">
        <f>SUM(F4:F17)</f>
        <v>0</v>
      </c>
      <c r="K1" s="21" t="s">
        <v>20</v>
      </c>
      <c r="L1" s="9">
        <f>H1-SUM(J1+'Involvement of Parents'!O1+'Coordination and Integration'!H1+'Annual Parent Meeting'!G1+'Flexible Parent Meeting'!H1+'Building Capacity'!J1+'Other Activity'!J1+Communication!O1+Accesssibility!O1+Barriers!G1)</f>
        <v>1654.5</v>
      </c>
    </row>
    <row r="2" spans="1:12" ht="164.25" customHeight="1" x14ac:dyDescent="0.2">
      <c r="A2" s="87" t="s">
        <v>63</v>
      </c>
      <c r="B2" s="88"/>
      <c r="C2" s="88"/>
      <c r="D2" s="88"/>
      <c r="E2" s="88"/>
      <c r="F2" s="89"/>
    </row>
    <row r="3" spans="1:12" ht="57" x14ac:dyDescent="0.2">
      <c r="A3" s="30" t="s">
        <v>64</v>
      </c>
      <c r="B3" s="32" t="s">
        <v>61</v>
      </c>
      <c r="C3" s="32" t="s">
        <v>65</v>
      </c>
      <c r="D3" s="30" t="s">
        <v>29</v>
      </c>
      <c r="E3" s="30" t="s">
        <v>42</v>
      </c>
      <c r="F3" s="30" t="s">
        <v>66</v>
      </c>
    </row>
    <row r="4" spans="1:12" ht="51" x14ac:dyDescent="0.2">
      <c r="A4" s="31" t="s">
        <v>69</v>
      </c>
      <c r="B4" s="26" t="s">
        <v>144</v>
      </c>
      <c r="C4" s="26" t="s">
        <v>142</v>
      </c>
      <c r="D4" s="31" t="s">
        <v>37</v>
      </c>
      <c r="E4" s="31" t="s">
        <v>143</v>
      </c>
      <c r="F4" s="29">
        <v>0</v>
      </c>
    </row>
    <row r="5" spans="1:12" ht="51" x14ac:dyDescent="0.2">
      <c r="A5" s="31" t="s">
        <v>70</v>
      </c>
      <c r="B5" s="26" t="s">
        <v>144</v>
      </c>
      <c r="C5" s="31" t="s">
        <v>142</v>
      </c>
      <c r="D5" s="31" t="s">
        <v>37</v>
      </c>
      <c r="E5" s="31" t="s">
        <v>145</v>
      </c>
      <c r="F5" s="29">
        <v>0</v>
      </c>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7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'Dropdown lists'!$I$1:$I$4</xm:f>
          </x14:formula1>
          <xm:sqref>D4:D17</xm:sqref>
        </x14:dataValidation>
        <x14:dataValidation type="list" allowBlank="1" showInputMessage="1" showErrorMessage="1" xr:uid="{00000000-0002-0000-0700-000002000000}">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7"/>
  <sheetViews>
    <sheetView showGridLines="0" workbookViewId="0">
      <selection activeCell="C7" sqref="C7"/>
    </sheetView>
  </sheetViews>
  <sheetFormatPr baseColWidth="10" defaultColWidth="9.1640625" defaultRowHeight="16" x14ac:dyDescent="0.2"/>
  <cols>
    <col min="1" max="1" width="21.6640625" style="6" customWidth="1"/>
    <col min="2" max="2" width="27.6640625" style="6" customWidth="1"/>
    <col min="3" max="3" width="30.5" style="6" customWidth="1"/>
    <col min="4" max="4" width="14.33203125" style="6" customWidth="1"/>
    <col min="5" max="5" width="18.33203125" style="6" customWidth="1"/>
    <col min="6" max="6" width="15.33203125" style="6" customWidth="1"/>
    <col min="7" max="7" width="13" style="6" customWidth="1"/>
    <col min="8" max="8" width="12.5" style="6" customWidth="1"/>
    <col min="9" max="9" width="15.6640625" style="6" customWidth="1"/>
    <col min="10" max="10" width="14.33203125" style="6" bestFit="1" customWidth="1"/>
    <col min="11" max="11" width="12.33203125" style="6" customWidth="1"/>
    <col min="12" max="12" width="15" style="6" bestFit="1" customWidth="1"/>
    <col min="13" max="16384" width="9.1640625" style="6"/>
  </cols>
  <sheetData>
    <row r="1" spans="1:12" ht="42" customHeight="1" x14ac:dyDescent="0.2">
      <c r="A1" s="90" t="s">
        <v>15</v>
      </c>
      <c r="B1" s="91"/>
      <c r="C1" s="91"/>
      <c r="D1" s="91"/>
      <c r="E1" s="91"/>
      <c r="F1" s="92"/>
      <c r="G1" s="19" t="s">
        <v>19</v>
      </c>
      <c r="H1" s="2">
        <f>Assurances!M1</f>
        <v>5329.5</v>
      </c>
      <c r="I1" s="20" t="s">
        <v>21</v>
      </c>
      <c r="J1" s="27">
        <f>SUM(F4:F17)</f>
        <v>0</v>
      </c>
      <c r="K1" s="21" t="s">
        <v>20</v>
      </c>
      <c r="L1" s="9">
        <f>H1-SUM(J1+'Involvement of Parents'!O1+'Annual Parent Meeting'!G1+'Coordination and Integration'!H1+'Flexible Parent Meeting'!H1+'Building Capacity'!J1+'Staff Development'!J1+Communication!O1+Accesssibility!O1+Barriers!G1)</f>
        <v>1654.5</v>
      </c>
    </row>
    <row r="2" spans="1:12" ht="56.25" customHeight="1" x14ac:dyDescent="0.2">
      <c r="A2" s="73" t="s">
        <v>93</v>
      </c>
      <c r="B2" s="74"/>
      <c r="C2" s="74"/>
      <c r="D2" s="74"/>
      <c r="E2" s="74"/>
      <c r="F2" s="75"/>
    </row>
    <row r="3" spans="1:12" ht="38" x14ac:dyDescent="0.2">
      <c r="A3" s="30" t="s">
        <v>15</v>
      </c>
      <c r="B3" s="32" t="s">
        <v>61</v>
      </c>
      <c r="C3" s="32" t="s">
        <v>65</v>
      </c>
      <c r="D3" s="30" t="s">
        <v>29</v>
      </c>
      <c r="E3" s="30" t="s">
        <v>42</v>
      </c>
      <c r="F3" s="30" t="s">
        <v>66</v>
      </c>
    </row>
    <row r="4" spans="1:12" x14ac:dyDescent="0.2">
      <c r="A4" s="31"/>
      <c r="B4" s="26"/>
      <c r="C4" s="26"/>
      <c r="D4" s="31"/>
      <c r="E4" s="31"/>
      <c r="F4" s="29"/>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xr:uid="{00000000-0002-0000-08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1000000}">
          <x14:formula1>
            <xm:f>'Dropdown lists'!$I$1:$I$4</xm:f>
          </x14:formula1>
          <xm:sqref>D4:D17</xm:sqref>
        </x14:dataValidation>
        <x14:dataValidation type="list" allowBlank="1" showInputMessage="1" showErrorMessage="1" xr:uid="{00000000-0002-0000-0800-000002000000}">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Sheet1</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Glenda Vinueza</cp:lastModifiedBy>
  <cp:lastPrinted>2019-06-19T13:57:27Z</cp:lastPrinted>
  <dcterms:created xsi:type="dcterms:W3CDTF">2018-04-16T16:19:55Z</dcterms:created>
  <dcterms:modified xsi:type="dcterms:W3CDTF">2020-06-25T17:13:38Z</dcterms:modified>
</cp:coreProperties>
</file>