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ashleemcmanamey/Desktop/"/>
    </mc:Choice>
  </mc:AlternateContent>
  <xr:revisionPtr revIDLastSave="0" documentId="8_{0BD31841-4F53-DC47-9BB3-A5D5FA6AA00A}" xr6:coauthVersionLast="45" xr6:coauthVersionMax="45" xr10:uidLastSave="{00000000-0000-0000-0000-000000000000}"/>
  <bookViews>
    <workbookView xWindow="0" yWindow="460" windowWidth="23260" windowHeight="12580" tabRatio="952"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 name="Sheet1" sheetId="1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<sst xmlns="http://schemas.openxmlformats.org/spreadsheetml/2006/main" count="259" uniqueCount="164">
  <si>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</si>
  <si>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</si>
  <si>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</si>
  <si>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</si>
  <si>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</si>
  <si>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</si>
  <si>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</si>
  <si>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</si>
  <si>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</si>
  <si>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</si>
  <si>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</si>
  <si>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</si>
  <si>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</si>
  <si>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</si>
  <si>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</si>
  <si>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</si>
  <si>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</si>
  <si>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</si>
  <si>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</si>
  <si>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</si>
  <si>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</si>
  <si>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</si>
  <si>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</si>
  <si>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</si>
  <si>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</si>
  <si>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</si>
  <si>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</si>
  <si>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</si>
  <si>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</si>
  <si>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</si>
  <si>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</si>
  <si>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</si>
  <si>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</si>
  <si>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</si>
  <si>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</si>
  <si>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</si>
  <si>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</si>
  <si>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</si>
  <si>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</si>
  <si>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</si>
  <si>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</si>
  <si>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</si>
  <si>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</si>
  <si>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</si>
  <si>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</si>
  <si>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</si>
  <si>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</si>
  <si>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</si>
  <si>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</si>
  <si>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</si>
  <si>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</si>
  <si>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</si>
  <si>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</si>
  <si>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</si>
  <si>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</si>
  <si>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</si>
  <si>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</si>
  <si>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</si>
  <si>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</si>
  <si>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</si>
  <si>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</si>
  <si>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</si>
  <si>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</si>
  <si>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</si>
  <si>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</si>
  <si>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</si>
  <si>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</si>
  <si>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</si>
  <si>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</si>
  <si>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</si>
  <si>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</si>
  <si>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</si>
  <si>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</si>
  <si>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</si>
  <si>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</si>
  <si>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</si>
  <si>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</si>
  <si>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</si>
  <si>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</si>
  <si>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</si>
  <si>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</si>
  <si>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</si>
  <si>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</si>
  <si>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</si>
  <si>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</si>
  <si>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</si>
  <si>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</si>
  <si>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</si>
  <si>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</si>
  <si>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</si>
  <si>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</si>
  <si>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</si>
  <si>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</si>
  <si>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</si>
  <si>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</si>
  <si>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</si>
  <si>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</si>
  <si>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</si>
  <si>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</si>
  <si>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</si>
  <si>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</si>
  <si>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</si>
  <si>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</si>
  <si>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</si>
  <si>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</si>
  <si>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</si>
  <si>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</si>
  <si>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</si>
  <si>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</si>
  <si>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</si>
  <si>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</si>
  <si>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</si>
  <si>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</si>
  <si>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</si>
  <si>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</si>
  <si>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</si>
  <si>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</si>
  <si>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http://schoolcounselorsconnect.weebly.com/uploads/1/0/2/4/10242617/evidence-based_parent_involvement_interventions.pdf</t>
  </si>
  <si>
    <t>Fall Curriculum Night</t>
  </si>
  <si>
    <t>Parents will play games with their students and will be given stratagies to use at home to improve student achievement.</t>
  </si>
  <si>
    <t>Math while Shopping</t>
  </si>
  <si>
    <t>Parents will play games with their students and will be given stratagies to use while shopping to improve student achievement.</t>
  </si>
  <si>
    <t>FSA Parent Information</t>
  </si>
  <si>
    <t>An informational metting with stratagies to support success before and during testing.</t>
  </si>
  <si>
    <t>10.30.2020</t>
  </si>
  <si>
    <t>02.10.2021</t>
  </si>
  <si>
    <t>03.10.2021</t>
  </si>
  <si>
    <t>http://www.ectacfl.net/uploads/2/2/1/6/22162720/teaching_the_teachers_preparing_educators_to_engage_families_for_student_achievement.pdf</t>
  </si>
  <si>
    <t>11.30.2020</t>
  </si>
  <si>
    <t>Staff Development on the importance of involved parents.</t>
  </si>
  <si>
    <t>12.20.2020</t>
  </si>
  <si>
    <t>Parent Liason</t>
  </si>
  <si>
    <t>09.30.2020</t>
  </si>
  <si>
    <t>Parent Liason &amp; SAC &amp; Administration</t>
  </si>
  <si>
    <t>Administration and Teachers</t>
  </si>
  <si>
    <t>Student Communication Agendas</t>
  </si>
  <si>
    <t>https://files.eric.ed.gov/fulltext/ED383451.pdf</t>
  </si>
  <si>
    <t>08.20.2020</t>
  </si>
  <si>
    <t>Vanessa Padilla</t>
  </si>
  <si>
    <t>JoAnn Ballard</t>
  </si>
  <si>
    <t>http://www.nea.org/tools/30402.htm</t>
  </si>
  <si>
    <t>https://scholarworks.umb.edu/ici_institutebrief/2/</t>
  </si>
  <si>
    <t>Kaleena McQueen</t>
  </si>
  <si>
    <t>http://www.ectacfl.net/uploads/2/2/1/6/22162720/prospects_for_change_preparing_educators_for_school_community_prtnerships.pdf</t>
  </si>
  <si>
    <t>https://files.eric.ed.gov/fulltext/EJ794797.pdf</t>
  </si>
  <si>
    <t>https://archive.globalfrp.org/publications-resources/browse-our-publications/tapping-into-technology-the-role-of-the-internet-in-family-school-communication</t>
  </si>
  <si>
    <t>Annual Parent Involvement Conference                       Staff Development on the importance of involved parents.</t>
  </si>
  <si>
    <t>A monthly Calendar will be distributed and uploaded onto PeachJar</t>
  </si>
  <si>
    <t>https://archive.globalfrp.org/publications-resources/browse-our-publications/approaches-to-parental-involvement-for-improving-the-academic-performance-of-elementary-school-children-in-grades-k-6</t>
  </si>
  <si>
    <t>Year round</t>
  </si>
  <si>
    <t>An area in the school lobby with flyers and school information.</t>
  </si>
  <si>
    <t>Agendas</t>
  </si>
  <si>
    <t>Regular and certified letters to parents of students with excessive tardies or absents.</t>
  </si>
  <si>
    <t>https://scholar.harvard.edu/files/todd_rogers/files/robinson_lee_dearing_rogers2018reducingabsenteeismintheearlygrades.pdf</t>
  </si>
  <si>
    <t>https://dera.ioe.ac.uk/6639/1/DCSF-RW004.pdf</t>
  </si>
  <si>
    <t>Teacher Presentations on how to support the child, Events promoting parent involvement in the educaitonal process</t>
  </si>
  <si>
    <t>All Year</t>
  </si>
  <si>
    <t>ESOL, ESE, and IPEEP Events</t>
  </si>
  <si>
    <t>Student Compacts</t>
  </si>
  <si>
    <t>Annual Survey</t>
  </si>
  <si>
    <t>Grade level expectations for students, Expectations for parent involvment and teacher expectations</t>
  </si>
  <si>
    <t>https://www.nmefoundation.org/getattachment/67f7c030-df45-4076-a23f-0d7f0596983f/Final-Report-Family-Engagement-AIR.pdf</t>
  </si>
  <si>
    <t>Parent and staff survey</t>
  </si>
  <si>
    <r>
      <t xml:space="preserve">School Name: </t>
    </r>
    <r>
      <rPr>
        <b/>
        <u/>
        <sz val="14"/>
        <color rgb="FFFF0000"/>
        <rFont val="Arial"/>
        <family val="2"/>
      </rPr>
      <t>Ippolito Elementary School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</si>
</sst>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2349500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749300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939800</xdr:rowOff>
        </xdr:from>
        <xdr:to>
          <xdr:col>0</xdr:col>
          <xdr:colOff>241300</xdr:colOff>
          <xdr:row>1</xdr:row>
          <xdr:rowOff>1168400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1358900</xdr:rowOff>
        </xdr:from>
        <xdr:to>
          <xdr:col>0</xdr:col>
          <xdr:colOff>241300</xdr:colOff>
          <xdr:row>1</xdr:row>
          <xdr:rowOff>1587500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1930400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xdr:row>
          <xdr:rowOff>393700</xdr:rowOff>
        </xdr:from>
        <xdr:to>
          <xdr:col>0</xdr:col>
          <xdr:colOff>330200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571500</xdr:rowOff>
        </xdr:from>
        <xdr:to>
          <xdr:col>0</xdr:col>
          <xdr:colOff>330200</xdr:colOff>
          <xdr:row>1</xdr:row>
          <xdr:rowOff>787400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749300</xdr:rowOff>
        </xdr:from>
        <xdr:to>
          <xdr:col>0</xdr:col>
          <xdr:colOff>330200</xdr:colOff>
          <xdr:row>1</xdr:row>
          <xdr:rowOff>977900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368300</xdr:rowOff>
        </xdr:from>
        <xdr:to>
          <xdr:col>0</xdr:col>
          <xdr:colOff>444500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558800</xdr:rowOff>
        </xdr:from>
        <xdr:to>
          <xdr:col>0</xdr:col>
          <xdr:colOff>444500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749300</xdr:rowOff>
        </xdr:from>
        <xdr:to>
          <xdr:col>0</xdr:col>
          <xdr:colOff>444500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939800</xdr:rowOff>
        </xdr:from>
        <xdr:to>
          <xdr:col>0</xdr:col>
          <xdr:colOff>444500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1130300</xdr:rowOff>
        </xdr:from>
        <xdr:to>
          <xdr:col>0</xdr:col>
          <xdr:colOff>444500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444500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1511300</xdr:rowOff>
        </xdr:from>
        <xdr:to>
          <xdr:col>0</xdr:col>
          <xdr:colOff>444500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1701800</xdr:rowOff>
        </xdr:from>
        <xdr:to>
          <xdr:col>0</xdr:col>
          <xdr:colOff>444500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1892300</xdr:rowOff>
        </xdr:from>
        <xdr:to>
          <xdr:col>0</xdr:col>
          <xdr:colOff>444500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2082800</xdr:rowOff>
        </xdr:from>
        <xdr:to>
          <xdr:col>0</xdr:col>
          <xdr:colOff>444500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558800</xdr:rowOff>
        </xdr:from>
        <xdr:to>
          <xdr:col>0</xdr:col>
          <xdr:colOff>444500</xdr:colOff>
          <xdr:row>2</xdr:row>
          <xdr:rowOff>787400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749300</xdr:rowOff>
        </xdr:from>
        <xdr:to>
          <xdr:col>0</xdr:col>
          <xdr:colOff>444500</xdr:colOff>
          <xdr:row>2</xdr:row>
          <xdr:rowOff>977900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939800</xdr:rowOff>
        </xdr:from>
        <xdr:to>
          <xdr:col>0</xdr:col>
          <xdr:colOff>444500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1130300</xdr:rowOff>
        </xdr:from>
        <xdr:to>
          <xdr:col>0</xdr:col>
          <xdr:colOff>444500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1549400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1739900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1930400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2120900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2082800</xdr:rowOff>
        </xdr:from>
        <xdr:to>
          <xdr:col>0</xdr:col>
          <xdr:colOff>457200</xdr:colOff>
          <xdr:row>3</xdr:row>
          <xdr:rowOff>2311400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2273300</xdr:rowOff>
        </xdr:from>
        <xdr:to>
          <xdr:col>0</xdr:col>
          <xdr:colOff>457200</xdr:colOff>
          <xdr:row>3</xdr:row>
          <xdr:rowOff>2501900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2463800</xdr:rowOff>
        </xdr:from>
        <xdr:to>
          <xdr:col>0</xdr:col>
          <xdr:colOff>457200</xdr:colOff>
          <xdr:row>3</xdr:row>
          <xdr:rowOff>2692400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2654300</xdr:rowOff>
        </xdr:from>
        <xdr:to>
          <xdr:col>0</xdr:col>
          <xdr:colOff>457200</xdr:colOff>
          <xdr:row>3</xdr:row>
          <xdr:rowOff>2882900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368300</xdr:colOff>
          <xdr:row>1</xdr:row>
          <xdr:rowOff>1168400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368300</xdr:colOff>
          <xdr:row>1</xdr:row>
          <xdr:rowOff>1358900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368300</xdr:colOff>
          <xdr:row>1</xdr:row>
          <xdr:rowOff>1549400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368300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368300</xdr:colOff>
          <xdr:row>2</xdr:row>
          <xdr:rowOff>1168400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368300</xdr:colOff>
          <xdr:row>2</xdr:row>
          <xdr:rowOff>1358900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1320800</xdr:rowOff>
        </xdr:from>
        <xdr:to>
          <xdr:col>0</xdr:col>
          <xdr:colOff>368300</xdr:colOff>
          <xdr:row>2</xdr:row>
          <xdr:rowOff>1549400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1511300</xdr:rowOff>
        </xdr:from>
        <xdr:to>
          <xdr:col>0</xdr:col>
          <xdr:colOff>368300</xdr:colOff>
          <xdr:row>2</xdr:row>
          <xdr:rowOff>1739900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zoomScaleNormal="100" workbookViewId="0">
      <selection activeCell="A11" sqref="A11:K11"/>
    </sheetView>
  </sheetViews>
  <sheetFormatPr baseColWidth="10" defaultColWidth="9.1640625" defaultRowHeight="16" x14ac:dyDescent="0.2"/>
  <cols>
    <col min="1" max="8" width="9.1640625" style="6"/>
    <col min="9" max="9" width="7" style="6" customWidth="1"/>
    <col min="10" max="10" width="9" style="6" customWidth="1"/>
    <col min="11" max="11" width="9.83203125" style="6" customWidth="1"/>
    <col min="12" max="12" width="13.83203125" style="6" customWidth="1"/>
    <col min="13" max="13" width="15.33203125" style="6" customWidth="1"/>
    <col min="14" max="14" width="14.5" style="6" customWidth="1"/>
    <col min="15" max="15" width="16.5" style="6" customWidth="1"/>
    <col min="16" max="16" width="12.5" style="6" customWidth="1"/>
    <col min="17" max="17" width="12.83203125" style="6" bestFit="1" customWidth="1"/>
    <col min="18" max="16384" width="9.1640625" style="6"/>
  </cols>
  <sheetData>
    <row r="1" spans="1:17" ht="42" customHeight="1" x14ac:dyDescent="0.2">
      <c r="A1" s="36" t="s">
        <v>163</v>
      </c>
      <c r="B1" s="37"/>
      <c r="C1" s="37"/>
      <c r="D1" s="37"/>
      <c r="E1" s="37"/>
      <c r="F1" s="37"/>
      <c r="G1" s="37"/>
      <c r="H1" s="37"/>
      <c r="I1" s="37"/>
      <c r="J1" s="37"/>
      <c r="K1" s="38"/>
      <c r="L1" s="3" t="s">
        <v>19</v>
      </c>
      <c r="M1" s="1">
        <v>2363.85</v>
      </c>
      <c r="N1" s="4"/>
      <c r="O1" s="2">
        <f>'Involvement of Parents'!O1+'Coordination and Integration'!H1+'Annual Parent Meeting'!G1+'Flexible Parent Meeting'!H1+'Building Capacity'!J1+'Staff Development'!J1+'Other Activity'!J1+Accesssibility!O1+Communication!O1+Barriers!G1</f>
        <v>2363.85</v>
      </c>
      <c r="P1" s="5"/>
      <c r="Q1" s="9">
        <f>M1-O1</f>
        <v>0</v>
      </c>
    </row>
    <row r="2" spans="1:17" ht="12.75" customHeight="1" x14ac:dyDescent="0.2">
      <c r="A2" s="48"/>
      <c r="B2" s="49"/>
      <c r="C2" s="49"/>
      <c r="D2" s="49"/>
      <c r="E2" s="49"/>
      <c r="F2" s="49"/>
      <c r="G2" s="49"/>
      <c r="H2" s="49"/>
      <c r="I2" s="49"/>
      <c r="J2" s="49"/>
      <c r="K2" s="50"/>
    </row>
    <row r="3" spans="1:17"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x14ac:dyDescent="0.2">
      <c r="A28" s="63"/>
      <c r="B28" s="64"/>
      <c r="C28" s="64"/>
      <c r="D28" s="64"/>
      <c r="E28" s="64"/>
      <c r="F28" s="64"/>
      <c r="G28" s="64"/>
      <c r="H28" s="64"/>
      <c r="I28" s="64"/>
      <c r="J28" s="64"/>
      <c r="K28" s="65"/>
    </row>
    <row r="29" spans="1:11" x14ac:dyDescent="0.2">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4" workbookViewId="0">
      <selection sqref="A1:K1"/>
    </sheetView>
  </sheetViews>
  <sheetFormatPr baseColWidth="10" defaultColWidth="9.1640625" defaultRowHeight="16" x14ac:dyDescent="0.2"/>
  <cols>
    <col min="1" max="11" width="9.1640625" style="6"/>
    <col min="12" max="12" width="12.83203125" style="6" customWidth="1"/>
    <col min="13" max="13" width="13.33203125" style="6" customWidth="1"/>
    <col min="14" max="14" width="15.33203125" style="6" customWidth="1"/>
    <col min="15" max="15" width="14.33203125" style="6" bestFit="1" customWidth="1"/>
    <col min="16" max="16" width="14.33203125" style="6" customWidth="1"/>
    <col min="17" max="17" width="15.1640625" style="6" customWidth="1"/>
    <col min="18" max="16384" width="9.1640625" style="6"/>
  </cols>
  <sheetData>
    <row r="1" spans="1:17" ht="42" customHeight="1" x14ac:dyDescent="0.2">
      <c r="A1" s="85" t="s">
        <v>16</v>
      </c>
      <c r="B1" s="86"/>
      <c r="C1" s="86"/>
      <c r="D1" s="86"/>
      <c r="E1" s="86"/>
      <c r="F1" s="86"/>
      <c r="G1" s="86"/>
      <c r="H1" s="86"/>
      <c r="I1" s="86"/>
      <c r="J1" s="86"/>
      <c r="K1" s="87"/>
      <c r="L1" s="24" t="s">
        <v>19</v>
      </c>
      <c r="M1" s="2">
        <f>Assurances!M1</f>
        <v>2363.85</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368300</xdr:rowOff>
                  </from>
                  <to>
                    <xdr:col>0</xdr:col>
                    <xdr:colOff>444500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558800</xdr:rowOff>
                  </from>
                  <to>
                    <xdr:col>0</xdr:col>
                    <xdr:colOff>444500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749300</xdr:rowOff>
                  </from>
                  <to>
                    <xdr:col>0</xdr:col>
                    <xdr:colOff>444500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939800</xdr:rowOff>
                  </from>
                  <to>
                    <xdr:col>0</xdr:col>
                    <xdr:colOff>444500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1130300</xdr:rowOff>
                  </from>
                  <to>
                    <xdr:col>0</xdr:col>
                    <xdr:colOff>444500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1320800</xdr:rowOff>
                  </from>
                  <to>
                    <xdr:col>0</xdr:col>
                    <xdr:colOff>444500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1511300</xdr:rowOff>
                  </from>
                  <to>
                    <xdr:col>0</xdr:col>
                    <xdr:colOff>444500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1701800</xdr:rowOff>
                  </from>
                  <to>
                    <xdr:col>0</xdr:col>
                    <xdr:colOff>444500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1892300</xdr:rowOff>
                  </from>
                  <to>
                    <xdr:col>0</xdr:col>
                    <xdr:colOff>444500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2082800</xdr:rowOff>
                  </from>
                  <to>
                    <xdr:col>0</xdr:col>
                    <xdr:colOff>444500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558800</xdr:rowOff>
                  </from>
                  <to>
                    <xdr:col>0</xdr:col>
                    <xdr:colOff>444500</xdr:colOff>
                    <xdr:row>2</xdr:row>
                    <xdr:rowOff>787400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749300</xdr:rowOff>
                  </from>
                  <to>
                    <xdr:col>0</xdr:col>
                    <xdr:colOff>444500</xdr:colOff>
                    <xdr:row>2</xdr:row>
                    <xdr:rowOff>977900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939800</xdr:rowOff>
                  </from>
                  <to>
                    <xdr:col>0</xdr:col>
                    <xdr:colOff>444500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1130300</xdr:rowOff>
                  </from>
                  <to>
                    <xdr:col>0</xdr:col>
                    <xdr:colOff>444500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1549400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1739900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1930400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2120900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2082800</xdr:rowOff>
                  </from>
                  <to>
                    <xdr:col>0</xdr:col>
                    <xdr:colOff>457200</xdr:colOff>
                    <xdr:row>3</xdr:row>
                    <xdr:rowOff>2311400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2273300</xdr:rowOff>
                  </from>
                  <to>
                    <xdr:col>0</xdr:col>
                    <xdr:colOff>457200</xdr:colOff>
                    <xdr:row>3</xdr:row>
                    <xdr:rowOff>2501900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2463800</xdr:rowOff>
                  </from>
                  <to>
                    <xdr:col>0</xdr:col>
                    <xdr:colOff>457200</xdr:colOff>
                    <xdr:row>3</xdr:row>
                    <xdr:rowOff>2692400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2654300</xdr:rowOff>
                  </from>
                  <to>
                    <xdr:col>0</xdr:col>
                    <xdr:colOff>457200</xdr:colOff>
                    <xdr:row>3</xdr:row>
                    <xdr:rowOff>2882900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L2" sqref="L2"/>
    </sheetView>
  </sheetViews>
  <sheetFormatPr baseColWidth="10" defaultColWidth="9.1640625" defaultRowHeight="16" x14ac:dyDescent="0.2"/>
  <cols>
    <col min="1" max="11" width="9.1640625" style="25"/>
    <col min="12" max="12" width="16.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640625" style="25"/>
  </cols>
  <sheetData>
    <row r="1" spans="1:17" ht="42" customHeight="1" x14ac:dyDescent="0.2">
      <c r="A1" s="85" t="s">
        <v>17</v>
      </c>
      <c r="B1" s="86"/>
      <c r="C1" s="86"/>
      <c r="D1" s="86"/>
      <c r="E1" s="86"/>
      <c r="F1" s="86"/>
      <c r="G1" s="86"/>
      <c r="H1" s="86"/>
      <c r="I1" s="86"/>
      <c r="J1" s="86"/>
      <c r="K1" s="87"/>
      <c r="L1" s="19" t="s">
        <v>19</v>
      </c>
      <c r="M1" s="2">
        <f>Assurances!M1</f>
        <v>2363.85</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
      <c r="A2" s="88" t="s">
        <v>100</v>
      </c>
      <c r="B2" s="89"/>
      <c r="C2" s="89"/>
      <c r="D2" s="89"/>
      <c r="E2" s="89"/>
      <c r="F2" s="89"/>
      <c r="G2" s="89"/>
      <c r="H2" s="89"/>
      <c r="I2" s="89"/>
      <c r="J2" s="89"/>
      <c r="K2" s="90"/>
    </row>
    <row r="3" spans="1:17" ht="153" customHeight="1" x14ac:dyDescent="0.2">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368300</xdr:colOff>
                    <xdr:row>1</xdr:row>
                    <xdr:rowOff>1168400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368300</xdr:colOff>
                    <xdr:row>1</xdr:row>
                    <xdr:rowOff>1358900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1320800</xdr:rowOff>
                  </from>
                  <to>
                    <xdr:col>0</xdr:col>
                    <xdr:colOff>368300</xdr:colOff>
                    <xdr:row>1</xdr:row>
                    <xdr:rowOff>1549400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368300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368300</xdr:colOff>
                    <xdr:row>2</xdr:row>
                    <xdr:rowOff>1168400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368300</xdr:colOff>
                    <xdr:row>2</xdr:row>
                    <xdr:rowOff>1358900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1320800</xdr:rowOff>
                  </from>
                  <to>
                    <xdr:col>0</xdr:col>
                    <xdr:colOff>368300</xdr:colOff>
                    <xdr:row>2</xdr:row>
                    <xdr:rowOff>1549400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1511300</xdr:rowOff>
                  </from>
                  <to>
                    <xdr:col>0</xdr:col>
                    <xdr:colOff>368300</xdr:colOff>
                    <xdr:row>2</xdr:row>
                    <xdr:rowOff>1739900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opLeftCell="I1" workbookViewId="0">
      <selection activeCell="B6" sqref="B6"/>
    </sheetView>
  </sheetViews>
  <sheetFormatPr baseColWidth="10" defaultColWidth="9.1640625" defaultRowHeight="16" x14ac:dyDescent="0.2"/>
  <cols>
    <col min="1" max="1" width="30.5" style="6" customWidth="1"/>
    <col min="2" max="2" width="54.33203125" style="6" customWidth="1"/>
    <col min="3" max="3" width="22" style="6" customWidth="1"/>
    <col min="4" max="4" width="12.5" style="6" customWidth="1"/>
    <col min="5" max="5" width="15.6640625" style="6" customWidth="1"/>
    <col min="6" max="6" width="15.5" style="6" customWidth="1"/>
    <col min="7" max="7" width="14.33203125" style="6" bestFit="1" customWidth="1"/>
    <col min="8" max="8" width="13.33203125" style="6" customWidth="1"/>
    <col min="9" max="9" width="15" style="6" bestFit="1" customWidth="1"/>
    <col min="10" max="16384" width="9.1640625" style="6"/>
  </cols>
  <sheetData>
    <row r="1" spans="1:9" ht="42" customHeight="1" x14ac:dyDescent="0.2">
      <c r="A1" s="85" t="s">
        <v>18</v>
      </c>
      <c r="B1" s="86"/>
      <c r="C1" s="86"/>
      <c r="D1" s="19" t="s">
        <v>19</v>
      </c>
      <c r="E1" s="2">
        <f>Assurances!M1</f>
        <v>2363.85</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2" t="s">
        <v>102</v>
      </c>
      <c r="B2" s="84"/>
      <c r="C2" s="84"/>
    </row>
    <row r="3" spans="1:9" ht="38" x14ac:dyDescent="0.2">
      <c r="A3" s="30" t="s">
        <v>103</v>
      </c>
      <c r="B3" s="32" t="s">
        <v>104</v>
      </c>
      <c r="C3" s="32" t="s">
        <v>66</v>
      </c>
    </row>
    <row r="4" spans="1:9" x14ac:dyDescent="0.2">
      <c r="A4" s="31"/>
      <c r="B4" s="26"/>
      <c r="C4" s="28"/>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0F00-39C4-4C85-84C3-D20B04ED3782}">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P3" sqref="P3"/>
    </sheetView>
  </sheetViews>
  <sheetFormatPr baseColWidth="10" defaultColWidth="9.1640625" defaultRowHeight="15" x14ac:dyDescent="0.2"/>
  <cols>
    <col min="1" max="1" width="6.33203125" style="14" customWidth="1"/>
    <col min="2" max="4" width="9.1640625" style="14"/>
    <col min="5" max="5" width="28" style="14" customWidth="1"/>
    <col min="6" max="9" width="9.1640625" style="14"/>
    <col min="10" max="10" width="0.1640625" style="14" customWidth="1"/>
    <col min="11" max="11" width="9.1640625" style="14"/>
    <col min="12" max="12" width="12.1640625" style="14" customWidth="1"/>
    <col min="13" max="13" width="13.33203125" style="14" bestFit="1" customWidth="1"/>
    <col min="14" max="14" width="13.5" style="14" customWidth="1"/>
    <col min="15" max="15" width="13.1640625" style="14" bestFit="1" customWidth="1"/>
    <col min="16" max="16" width="10.5" style="14" customWidth="1"/>
    <col min="17" max="17" width="15.5" style="14" customWidth="1"/>
    <col min="18" max="16384" width="9.1640625" style="14"/>
  </cols>
  <sheetData>
    <row r="1" spans="1:17" ht="42" customHeight="1" x14ac:dyDescent="0.2">
      <c r="A1" s="77" t="s">
        <v>8</v>
      </c>
      <c r="B1" s="77"/>
      <c r="C1" s="77"/>
      <c r="D1" s="77"/>
      <c r="E1" s="77"/>
      <c r="F1" s="77"/>
      <c r="G1" s="77"/>
      <c r="H1" s="77"/>
      <c r="I1" s="77"/>
      <c r="J1" s="77"/>
      <c r="K1" s="77"/>
      <c r="L1" s="10" t="s">
        <v>19</v>
      </c>
      <c r="M1" s="16">
        <f>Assurances!M1</f>
        <v>2363.85</v>
      </c>
      <c r="N1" s="12" t="s">
        <v>21</v>
      </c>
      <c r="O1" s="11"/>
      <c r="P1" s="13"/>
      <c r="Q1" s="17"/>
    </row>
    <row r="2" spans="1:17" ht="221.25" customHeight="1" x14ac:dyDescent="0.2">
      <c r="A2" s="72" t="s">
        <v>112</v>
      </c>
      <c r="B2" s="72"/>
      <c r="C2" s="72"/>
      <c r="D2" s="72"/>
      <c r="E2" s="72"/>
      <c r="F2" s="72"/>
      <c r="G2" s="72"/>
      <c r="H2" s="72"/>
      <c r="I2" s="72"/>
      <c r="J2" s="72"/>
      <c r="K2" s="72"/>
      <c r="L2" s="15"/>
      <c r="M2" s="15"/>
    </row>
    <row r="3" spans="1:17" ht="16.5" customHeight="1" x14ac:dyDescent="0.2">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2349500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749300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939800</xdr:rowOff>
                  </from>
                  <to>
                    <xdr:col>0</xdr:col>
                    <xdr:colOff>241300</xdr:colOff>
                    <xdr:row>1</xdr:row>
                    <xdr:rowOff>1168400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1358900</xdr:rowOff>
                  </from>
                  <to>
                    <xdr:col>0</xdr:col>
                    <xdr:colOff>241300</xdr:colOff>
                    <xdr:row>1</xdr:row>
                    <xdr:rowOff>1587500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1930400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baseColWidth="10" defaultColWidth="8.83203125" defaultRowHeight="15" x14ac:dyDescent="0.2"/>
  <sheetData>
    <row r="1" spans="1:9" x14ac:dyDescent="0.2">
      <c r="A1" t="s">
        <v>11</v>
      </c>
      <c r="I1" t="s">
        <v>36</v>
      </c>
    </row>
    <row r="2" spans="1:9" x14ac:dyDescent="0.2">
      <c r="A2" t="s">
        <v>30</v>
      </c>
      <c r="I2" t="s">
        <v>37</v>
      </c>
    </row>
    <row r="3" spans="1:9" x14ac:dyDescent="0.2">
      <c r="A3" t="s">
        <v>31</v>
      </c>
      <c r="I3" t="s">
        <v>38</v>
      </c>
    </row>
    <row r="4" spans="1:9" x14ac:dyDescent="0.2">
      <c r="A4" t="s">
        <v>32</v>
      </c>
      <c r="I4" t="s">
        <v>39</v>
      </c>
    </row>
    <row r="5" spans="1:9" x14ac:dyDescent="0.2">
      <c r="A5" t="s">
        <v>33</v>
      </c>
    </row>
    <row r="6" spans="1:9" x14ac:dyDescent="0.2">
      <c r="A6" t="s">
        <v>34</v>
      </c>
    </row>
    <row r="7" spans="1:9" x14ac:dyDescent="0.2">
      <c r="A7" t="s">
        <v>35</v>
      </c>
    </row>
    <row r="8" spans="1:9" x14ac:dyDescent="0.2">
      <c r="A8" t="s">
        <v>59</v>
      </c>
    </row>
    <row r="11" spans="1:9" x14ac:dyDescent="0.2">
      <c r="A11" t="s">
        <v>43</v>
      </c>
    </row>
    <row r="12" spans="1:9" x14ac:dyDescent="0.2">
      <c r="A12" t="s">
        <v>44</v>
      </c>
    </row>
    <row r="13" spans="1:9" x14ac:dyDescent="0.2">
      <c r="A13" t="s">
        <v>45</v>
      </c>
    </row>
    <row r="14" spans="1:9" x14ac:dyDescent="0.2">
      <c r="A14" t="s">
        <v>46</v>
      </c>
    </row>
    <row r="15" spans="1:9" x14ac:dyDescent="0.2">
      <c r="A15" t="s">
        <v>47</v>
      </c>
    </row>
    <row r="16" spans="1:9" x14ac:dyDescent="0.2">
      <c r="A16" t="s">
        <v>48</v>
      </c>
    </row>
    <row r="17" spans="1:1" x14ac:dyDescent="0.2">
      <c r="A17" t="s">
        <v>59</v>
      </c>
    </row>
    <row r="19" spans="1:1" x14ac:dyDescent="0.2">
      <c r="A19" t="s">
        <v>53</v>
      </c>
    </row>
    <row r="20" spans="1:1" x14ac:dyDescent="0.2">
      <c r="A20" t="s">
        <v>54</v>
      </c>
    </row>
    <row r="21" spans="1:1" x14ac:dyDescent="0.2">
      <c r="A21" t="s">
        <v>55</v>
      </c>
    </row>
    <row r="22" spans="1:1" x14ac:dyDescent="0.2">
      <c r="A22" t="s">
        <v>56</v>
      </c>
    </row>
    <row r="23" spans="1:1" x14ac:dyDescent="0.2">
      <c r="A23" t="s">
        <v>57</v>
      </c>
    </row>
    <row r="24" spans="1:1" x14ac:dyDescent="0.2">
      <c r="A24" t="s">
        <v>59</v>
      </c>
    </row>
    <row r="26" spans="1:1" x14ac:dyDescent="0.2">
      <c r="A26" t="s">
        <v>81</v>
      </c>
    </row>
    <row r="27" spans="1:1" x14ac:dyDescent="0.2">
      <c r="A27" t="s">
        <v>83</v>
      </c>
    </row>
    <row r="28" spans="1:1" x14ac:dyDescent="0.2">
      <c r="A28" t="s">
        <v>86</v>
      </c>
    </row>
    <row r="29" spans="1:1" x14ac:dyDescent="0.2">
      <c r="A29" t="s">
        <v>88</v>
      </c>
    </row>
    <row r="30" spans="1:1" x14ac:dyDescent="0.2">
      <c r="A30" t="s">
        <v>87</v>
      </c>
    </row>
    <row r="31" spans="1:1" x14ac:dyDescent="0.2">
      <c r="A31" t="s">
        <v>85</v>
      </c>
    </row>
    <row r="32" spans="1:1" x14ac:dyDescent="0.2">
      <c r="A32" t="s">
        <v>92</v>
      </c>
    </row>
    <row r="33" spans="1:1" x14ac:dyDescent="0.2">
      <c r="A33" t="s">
        <v>68</v>
      </c>
    </row>
    <row r="34" spans="1:1" x14ac:dyDescent="0.2">
      <c r="A34" t="s">
        <v>79</v>
      </c>
    </row>
    <row r="35" spans="1:1" x14ac:dyDescent="0.2">
      <c r="A35" t="s">
        <v>76</v>
      </c>
    </row>
    <row r="36" spans="1:1" x14ac:dyDescent="0.2">
      <c r="A36" t="s">
        <v>84</v>
      </c>
    </row>
    <row r="37" spans="1:1" x14ac:dyDescent="0.2">
      <c r="A37" t="s">
        <v>80</v>
      </c>
    </row>
    <row r="38" spans="1:1" x14ac:dyDescent="0.2">
      <c r="A38" t="s">
        <v>69</v>
      </c>
    </row>
    <row r="39" spans="1:1" x14ac:dyDescent="0.2">
      <c r="A39" t="s">
        <v>70</v>
      </c>
    </row>
    <row r="40" spans="1:1" x14ac:dyDescent="0.2">
      <c r="A40" t="s">
        <v>71</v>
      </c>
    </row>
    <row r="41" spans="1:1" x14ac:dyDescent="0.2">
      <c r="A41" t="s">
        <v>72</v>
      </c>
    </row>
    <row r="42" spans="1:1" x14ac:dyDescent="0.2">
      <c r="A42" t="s">
        <v>73</v>
      </c>
    </row>
    <row r="43" spans="1:1" x14ac:dyDescent="0.2">
      <c r="A43" t="s">
        <v>74</v>
      </c>
    </row>
    <row r="44" spans="1:1" x14ac:dyDescent="0.2">
      <c r="A44" t="s">
        <v>90</v>
      </c>
    </row>
    <row r="45" spans="1:1" x14ac:dyDescent="0.2">
      <c r="A45" t="s">
        <v>91</v>
      </c>
    </row>
    <row r="46" spans="1:1" x14ac:dyDescent="0.2">
      <c r="A46" t="s">
        <v>77</v>
      </c>
    </row>
    <row r="47" spans="1:1" x14ac:dyDescent="0.2">
      <c r="A47" t="s">
        <v>78</v>
      </c>
    </row>
    <row r="48" spans="1:1" x14ac:dyDescent="0.2">
      <c r="A48" t="s">
        <v>67</v>
      </c>
    </row>
    <row r="49" spans="1:1" x14ac:dyDescent="0.2">
      <c r="A49" t="s">
        <v>82</v>
      </c>
    </row>
    <row r="50" spans="1:1" x14ac:dyDescent="0.2">
      <c r="A50" t="s">
        <v>89</v>
      </c>
    </row>
    <row r="51" spans="1:1" x14ac:dyDescent="0.2">
      <c r="A51" t="s">
        <v>75</v>
      </c>
    </row>
    <row r="52" spans="1:1" x14ac:dyDescent="0.2">
      <c r="A52" t="s">
        <v>59</v>
      </c>
    </row>
    <row r="54" spans="1:1" x14ac:dyDescent="0.2">
      <c r="A54" t="s">
        <v>95</v>
      </c>
    </row>
    <row r="55" spans="1:1" x14ac:dyDescent="0.2">
      <c r="A55" t="s">
        <v>94</v>
      </c>
    </row>
    <row r="56" spans="1:1" x14ac:dyDescent="0.2">
      <c r="A56" t="s">
        <v>96</v>
      </c>
    </row>
    <row r="57" spans="1:1" x14ac:dyDescent="0.2">
      <c r="A57" t="s">
        <v>97</v>
      </c>
    </row>
    <row r="58" spans="1:1" x14ac:dyDescent="0.2">
      <c r="A58" t="s">
        <v>59</v>
      </c>
    </row>
    <row r="60" spans="1:1" x14ac:dyDescent="0.2">
      <c r="A60" t="s">
        <v>106</v>
      </c>
    </row>
    <row r="61" spans="1:1" x14ac:dyDescent="0.2">
      <c r="A61" t="s">
        <v>105</v>
      </c>
    </row>
    <row r="62" spans="1:1" x14ac:dyDescent="0.2">
      <c r="A62" t="s">
        <v>107</v>
      </c>
    </row>
    <row r="63" spans="1:1" x14ac:dyDescent="0.2">
      <c r="A63" t="s">
        <v>108</v>
      </c>
    </row>
    <row r="64" spans="1:1" x14ac:dyDescent="0.2">
      <c r="A64" t="s">
        <v>109</v>
      </c>
    </row>
    <row r="65" spans="1:1" x14ac:dyDescent="0.2">
      <c r="A65" t="s">
        <v>110</v>
      </c>
    </row>
    <row r="66" spans="1:1" x14ac:dyDescent="0.2">
      <c r="A66" t="s">
        <v>111</v>
      </c>
    </row>
    <row r="67" spans="1:1" x14ac:dyDescent="0.2">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A8" sqref="A8"/>
    </sheetView>
  </sheetViews>
  <sheetFormatPr baseColWidth="10" defaultColWidth="9.1640625" defaultRowHeight="15" x14ac:dyDescent="0.2"/>
  <cols>
    <col min="1" max="1" width="25.33203125" style="14" customWidth="1"/>
    <col min="2" max="2" width="38.5" style="14" customWidth="1"/>
    <col min="3" max="3" width="47.1640625" style="14" customWidth="1"/>
    <col min="4" max="4" width="17.83203125" style="14" customWidth="1"/>
    <col min="5" max="5" width="13.6640625" style="14" customWidth="1"/>
    <col min="6" max="6" width="12.5" style="14" customWidth="1"/>
    <col min="7" max="7" width="14.83203125" style="14" customWidth="1"/>
    <col min="8" max="8" width="13.83203125" style="14" customWidth="1"/>
    <col min="9" max="9" width="12" style="14" customWidth="1"/>
    <col min="10" max="10" width="13.1640625" style="14" customWidth="1"/>
    <col min="11" max="16384" width="9.1640625" style="14"/>
  </cols>
  <sheetData>
    <row r="1" spans="1:10" ht="42" customHeight="1" x14ac:dyDescent="0.2">
      <c r="A1" s="79" t="s">
        <v>9</v>
      </c>
      <c r="B1" s="79"/>
      <c r="C1" s="79"/>
      <c r="D1" s="79"/>
      <c r="E1" s="3" t="s">
        <v>19</v>
      </c>
      <c r="F1" s="2">
        <f>Assurances!M1</f>
        <v>2363.85</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
      <c r="A2" s="80" t="s">
        <v>113</v>
      </c>
      <c r="B2" s="80"/>
      <c r="C2" s="80"/>
      <c r="D2" s="80"/>
    </row>
    <row r="3" spans="1:10" ht="46.5" customHeight="1" x14ac:dyDescent="0.2">
      <c r="A3" s="30" t="s">
        <v>10</v>
      </c>
      <c r="B3" s="32" t="s">
        <v>22</v>
      </c>
      <c r="C3" s="32" t="s">
        <v>28</v>
      </c>
      <c r="D3" s="30" t="s">
        <v>29</v>
      </c>
    </row>
    <row r="4" spans="1:10" ht="34" x14ac:dyDescent="0.2">
      <c r="A4" s="31" t="s">
        <v>11</v>
      </c>
      <c r="B4" s="26" t="s">
        <v>138</v>
      </c>
      <c r="C4" s="26" t="s">
        <v>140</v>
      </c>
      <c r="D4" s="31" t="s">
        <v>39</v>
      </c>
    </row>
    <row r="5" spans="1:10" ht="51" x14ac:dyDescent="0.2">
      <c r="A5" s="31" t="s">
        <v>30</v>
      </c>
      <c r="B5" s="26" t="s">
        <v>142</v>
      </c>
      <c r="C5" s="26" t="s">
        <v>141</v>
      </c>
      <c r="D5" s="31" t="s">
        <v>39</v>
      </c>
    </row>
    <row r="6" spans="1:10" ht="51" x14ac:dyDescent="0.2">
      <c r="A6" s="31" t="s">
        <v>33</v>
      </c>
      <c r="B6" s="26" t="s">
        <v>139</v>
      </c>
      <c r="C6" s="26" t="s">
        <v>143</v>
      </c>
      <c r="D6" s="31" t="s">
        <v>37</v>
      </c>
    </row>
    <row r="7" spans="1:10" ht="34" x14ac:dyDescent="0.2">
      <c r="A7" s="31" t="s">
        <v>32</v>
      </c>
      <c r="B7" s="26" t="s">
        <v>139</v>
      </c>
      <c r="C7" s="26" t="s">
        <v>144</v>
      </c>
      <c r="D7" s="31" t="s">
        <v>38</v>
      </c>
    </row>
    <row r="8" spans="1:10" ht="16" x14ac:dyDescent="0.2">
      <c r="A8" s="31"/>
      <c r="B8" s="26"/>
      <c r="C8" s="26"/>
      <c r="D8" s="31"/>
    </row>
    <row r="9" spans="1:10" ht="16" x14ac:dyDescent="0.2">
      <c r="A9" s="31"/>
      <c r="B9" s="26"/>
      <c r="C9" s="26"/>
      <c r="D9" s="31"/>
    </row>
    <row r="10" spans="1:10" ht="16" x14ac:dyDescent="0.2">
      <c r="A10" s="31"/>
      <c r="B10" s="26"/>
      <c r="C10" s="26"/>
      <c r="D10" s="31"/>
    </row>
    <row r="11" spans="1:10" ht="16" x14ac:dyDescent="0.2">
      <c r="A11" s="31"/>
      <c r="B11" s="26"/>
      <c r="C11" s="26"/>
      <c r="D11" s="31"/>
    </row>
    <row r="12" spans="1:10" ht="16" x14ac:dyDescent="0.2">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B5" sqref="B5"/>
    </sheetView>
  </sheetViews>
  <sheetFormatPr baseColWidth="10" defaultColWidth="9.1640625" defaultRowHeight="15" x14ac:dyDescent="0.2"/>
  <cols>
    <col min="1" max="1" width="33.5" style="14" customWidth="1"/>
    <col min="2" max="2" width="42.33203125" style="14" customWidth="1"/>
    <col min="3" max="3" width="37.5" style="14" customWidth="1"/>
    <col min="4" max="4" width="13.6640625" style="14" customWidth="1"/>
    <col min="5" max="5" width="12.6640625" style="14" customWidth="1"/>
    <col min="6" max="6" width="14.5" style="14" customWidth="1"/>
    <col min="7" max="7" width="12.5" style="14" customWidth="1"/>
    <col min="8" max="8" width="12.33203125" style="14" customWidth="1"/>
    <col min="9" max="9" width="13.1640625" style="14" customWidth="1"/>
    <col min="10" max="16384" width="9.1640625" style="14"/>
  </cols>
  <sheetData>
    <row r="1" spans="1:9" ht="42" customHeight="1" x14ac:dyDescent="0.2">
      <c r="A1" s="81" t="s">
        <v>12</v>
      </c>
      <c r="B1" s="82"/>
      <c r="C1" s="82"/>
      <c r="D1" s="19" t="s">
        <v>19</v>
      </c>
      <c r="E1" s="2">
        <f>Assurances!M1</f>
        <v>2363.85</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2">
      <c r="A2" s="72" t="s">
        <v>49</v>
      </c>
      <c r="B2" s="83"/>
      <c r="C2" s="83"/>
    </row>
    <row r="3" spans="1:9" ht="37.5" customHeight="1" x14ac:dyDescent="0.2">
      <c r="A3" s="30" t="s">
        <v>40</v>
      </c>
      <c r="B3" s="33" t="s">
        <v>41</v>
      </c>
      <c r="C3" s="32" t="s">
        <v>42</v>
      </c>
    </row>
    <row r="4" spans="1:9" ht="17" x14ac:dyDescent="0.2">
      <c r="A4" s="31" t="s">
        <v>43</v>
      </c>
      <c r="B4" s="34" t="s">
        <v>133</v>
      </c>
      <c r="C4" s="26" t="s">
        <v>132</v>
      </c>
    </row>
    <row r="5" spans="1:9" ht="17" x14ac:dyDescent="0.2">
      <c r="A5" s="31" t="s">
        <v>44</v>
      </c>
      <c r="B5" s="26" t="s">
        <v>131</v>
      </c>
      <c r="C5" s="26" t="s">
        <v>132</v>
      </c>
    </row>
    <row r="6" spans="1:9" ht="17" x14ac:dyDescent="0.2">
      <c r="A6" s="31" t="s">
        <v>45</v>
      </c>
      <c r="B6" s="26" t="s">
        <v>133</v>
      </c>
      <c r="C6" s="26" t="s">
        <v>132</v>
      </c>
    </row>
    <row r="7" spans="1:9" ht="17" x14ac:dyDescent="0.2">
      <c r="A7" s="31" t="s">
        <v>46</v>
      </c>
      <c r="B7" s="26" t="s">
        <v>134</v>
      </c>
      <c r="C7" s="26" t="s">
        <v>132</v>
      </c>
    </row>
    <row r="8" spans="1:9" ht="17" x14ac:dyDescent="0.2">
      <c r="A8" s="31" t="s">
        <v>47</v>
      </c>
      <c r="B8" s="26" t="s">
        <v>131</v>
      </c>
      <c r="C8" s="26" t="s">
        <v>132</v>
      </c>
    </row>
    <row r="9" spans="1:9" ht="17" x14ac:dyDescent="0.2">
      <c r="A9" s="31" t="s">
        <v>48</v>
      </c>
      <c r="B9" s="26" t="s">
        <v>131</v>
      </c>
      <c r="C9" s="26" t="s">
        <v>132</v>
      </c>
    </row>
    <row r="10" spans="1:9" ht="16" x14ac:dyDescent="0.2">
      <c r="A10" s="31"/>
      <c r="B10" s="26"/>
      <c r="C10" s="26"/>
    </row>
    <row r="11" spans="1:9" ht="16" x14ac:dyDescent="0.2">
      <c r="A11" s="31"/>
      <c r="B11" s="26"/>
      <c r="C11" s="26"/>
    </row>
    <row r="12" spans="1:9" ht="16" x14ac:dyDescent="0.2">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A6" sqref="A6"/>
    </sheetView>
  </sheetViews>
  <sheetFormatPr baseColWidth="10" defaultColWidth="9.1640625" defaultRowHeight="15" x14ac:dyDescent="0.2"/>
  <cols>
    <col min="1" max="1" width="30.5" style="14" customWidth="1"/>
    <col min="2" max="2" width="59.1640625" style="14" customWidth="1"/>
    <col min="3" max="3" width="16.83203125" style="14" customWidth="1"/>
    <col min="4" max="5" width="14.33203125" style="14" customWidth="1"/>
    <col min="6" max="6" width="14.5" style="14" customWidth="1"/>
    <col min="7" max="7" width="13.5" style="14" customWidth="1"/>
    <col min="8" max="8" width="14.33203125" style="14" bestFit="1" customWidth="1"/>
    <col min="9" max="9" width="12.33203125" style="14" customWidth="1"/>
    <col min="10" max="10" width="13.6640625" style="14" bestFit="1" customWidth="1"/>
    <col min="11" max="16384" width="9.1640625" style="14"/>
  </cols>
  <sheetData>
    <row r="1" spans="1:10" ht="42" customHeight="1" x14ac:dyDescent="0.2">
      <c r="A1" s="81" t="s">
        <v>13</v>
      </c>
      <c r="B1" s="81"/>
      <c r="C1" s="81"/>
      <c r="D1" s="81"/>
      <c r="E1" s="19" t="s">
        <v>19</v>
      </c>
      <c r="F1" s="2">
        <f>Assurances!M1</f>
        <v>2363.85</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25" customHeight="1" x14ac:dyDescent="0.2">
      <c r="A2" s="72" t="s">
        <v>114</v>
      </c>
      <c r="B2" s="84"/>
      <c r="C2" s="84"/>
      <c r="D2" s="84"/>
    </row>
    <row r="3" spans="1:10" ht="41.25" customHeight="1" x14ac:dyDescent="0.2">
      <c r="A3" s="72" t="s">
        <v>115</v>
      </c>
      <c r="B3" s="84"/>
      <c r="C3" s="84"/>
      <c r="D3" s="84"/>
    </row>
    <row r="4" spans="1:10" ht="18" customHeight="1" x14ac:dyDescent="0.2">
      <c r="A4" s="30" t="s">
        <v>50</v>
      </c>
      <c r="B4" s="33" t="s">
        <v>51</v>
      </c>
      <c r="C4" s="30" t="s">
        <v>29</v>
      </c>
      <c r="D4" s="30" t="s">
        <v>52</v>
      </c>
    </row>
    <row r="5" spans="1:10" ht="51" x14ac:dyDescent="0.2">
      <c r="A5" s="31" t="s">
        <v>57</v>
      </c>
      <c r="B5" s="26" t="s">
        <v>145</v>
      </c>
      <c r="C5" s="31" t="s">
        <v>39</v>
      </c>
      <c r="D5" s="29">
        <v>0</v>
      </c>
    </row>
    <row r="6" spans="1:10" ht="16" x14ac:dyDescent="0.2">
      <c r="A6" s="31"/>
      <c r="B6" s="26"/>
      <c r="C6" s="31"/>
      <c r="D6" s="29"/>
    </row>
    <row r="7" spans="1:10" ht="16" x14ac:dyDescent="0.2">
      <c r="A7" s="31"/>
      <c r="B7" s="26"/>
      <c r="C7" s="31"/>
      <c r="D7" s="29"/>
    </row>
    <row r="8" spans="1:10" ht="16" x14ac:dyDescent="0.2">
      <c r="A8" s="31"/>
      <c r="B8" s="26"/>
      <c r="C8" s="31"/>
      <c r="D8" s="29"/>
    </row>
    <row r="9" spans="1:10" ht="16" x14ac:dyDescent="0.2">
      <c r="A9" s="31"/>
      <c r="B9" s="26"/>
      <c r="C9" s="31"/>
      <c r="D9" s="29"/>
    </row>
    <row r="10" spans="1:10" ht="16" x14ac:dyDescent="0.2">
      <c r="A10" s="31"/>
      <c r="B10" s="26"/>
      <c r="C10" s="31"/>
      <c r="D10" s="29"/>
    </row>
    <row r="11" spans="1:10" ht="16" x14ac:dyDescent="0.2">
      <c r="A11" s="31"/>
      <c r="B11" s="26"/>
      <c r="C11" s="31"/>
      <c r="D11" s="29"/>
    </row>
    <row r="12" spans="1:10" ht="16" x14ac:dyDescent="0.2">
      <c r="A12" s="31"/>
      <c r="B12" s="26"/>
      <c r="C12" s="31"/>
      <c r="D12" s="29"/>
    </row>
    <row r="13" spans="1:10" ht="16" x14ac:dyDescent="0.2">
      <c r="A13" s="31"/>
      <c r="B13" s="26"/>
      <c r="C13" s="31"/>
      <c r="D13" s="29"/>
    </row>
    <row r="14" spans="1:10" ht="16" x14ac:dyDescent="0.2">
      <c r="A14" s="31"/>
      <c r="B14" s="26"/>
      <c r="C14" s="31"/>
      <c r="D14" s="29"/>
    </row>
    <row r="15" spans="1:10" ht="16" x14ac:dyDescent="0.2">
      <c r="A15" s="31"/>
      <c r="B15" s="26"/>
      <c r="C15" s="31"/>
      <c r="D15" s="29"/>
    </row>
    <row r="16" spans="1:10" ht="16" x14ac:dyDescent="0.2">
      <c r="A16" s="31"/>
      <c r="B16" s="26"/>
      <c r="C16" s="31"/>
      <c r="D16" s="29"/>
    </row>
    <row r="17" spans="1:4" ht="16" x14ac:dyDescent="0.2">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25400</xdr:colOff>
                    <xdr:row>1</xdr:row>
                    <xdr:rowOff>393700</xdr:rowOff>
                  </from>
                  <to>
                    <xdr:col>0</xdr:col>
                    <xdr:colOff>330200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25400</xdr:colOff>
                    <xdr:row>1</xdr:row>
                    <xdr:rowOff>571500</xdr:rowOff>
                  </from>
                  <to>
                    <xdr:col>0</xdr:col>
                    <xdr:colOff>330200</xdr:colOff>
                    <xdr:row>1</xdr:row>
                    <xdr:rowOff>787400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25400</xdr:colOff>
                    <xdr:row>1</xdr:row>
                    <xdr:rowOff>749300</xdr:rowOff>
                  </from>
                  <to>
                    <xdr:col>0</xdr:col>
                    <xdr:colOff>330200</xdr:colOff>
                    <xdr:row>1</xdr:row>
                    <xdr:rowOff>977900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F9" sqref="F9"/>
    </sheetView>
  </sheetViews>
  <sheetFormatPr baseColWidth="10" defaultColWidth="9.1640625" defaultRowHeight="16" x14ac:dyDescent="0.2"/>
  <cols>
    <col min="1" max="1" width="27.33203125" style="6" customWidth="1"/>
    <col min="2" max="2" width="33.1640625" style="6" customWidth="1"/>
    <col min="3" max="3" width="34.33203125" style="6" customWidth="1"/>
    <col min="4" max="4" width="15.5" style="6" customWidth="1"/>
    <col min="5" max="5" width="15.33203125" style="6" customWidth="1"/>
    <col min="6" max="6" width="17.6640625" style="6" customWidth="1"/>
    <col min="7" max="7" width="12.33203125" style="6" customWidth="1"/>
    <col min="8" max="8" width="14.33203125" style="6" customWidth="1"/>
    <col min="9" max="9" width="14.5" style="6" customWidth="1"/>
    <col min="10" max="10" width="13" style="6" customWidth="1"/>
    <col min="11" max="11" width="11.83203125" style="6" customWidth="1"/>
    <col min="12" max="12" width="13.6640625" style="6" bestFit="1" customWidth="1"/>
    <col min="13" max="16384" width="9.1640625" style="6"/>
  </cols>
  <sheetData>
    <row r="1" spans="1:12" ht="42" customHeight="1" x14ac:dyDescent="0.2">
      <c r="A1" s="85" t="s">
        <v>58</v>
      </c>
      <c r="B1" s="86"/>
      <c r="C1" s="86"/>
      <c r="D1" s="86"/>
      <c r="E1" s="86"/>
      <c r="F1" s="87"/>
      <c r="G1" s="19" t="s">
        <v>19</v>
      </c>
      <c r="H1" s="2">
        <f>Assurances!M1</f>
        <v>2363.85</v>
      </c>
      <c r="I1" s="20" t="s">
        <v>21</v>
      </c>
      <c r="J1" s="27">
        <f>SUM(F4:F17)</f>
        <v>2038.85</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8" x14ac:dyDescent="0.2">
      <c r="A3" s="30" t="s">
        <v>60</v>
      </c>
      <c r="B3" s="33" t="s">
        <v>61</v>
      </c>
      <c r="C3" s="32" t="s">
        <v>28</v>
      </c>
      <c r="D3" s="30" t="s">
        <v>29</v>
      </c>
      <c r="E3" s="30" t="s">
        <v>42</v>
      </c>
      <c r="F3" s="30" t="s">
        <v>62</v>
      </c>
    </row>
    <row r="4" spans="1:12" ht="85" x14ac:dyDescent="0.2">
      <c r="A4" s="26" t="s">
        <v>118</v>
      </c>
      <c r="B4" s="26" t="s">
        <v>119</v>
      </c>
      <c r="C4" s="26" t="s">
        <v>117</v>
      </c>
      <c r="D4" s="26" t="s">
        <v>38</v>
      </c>
      <c r="E4" s="26" t="s">
        <v>124</v>
      </c>
      <c r="F4" s="28">
        <v>160</v>
      </c>
    </row>
    <row r="5" spans="1:12" ht="85" x14ac:dyDescent="0.2">
      <c r="A5" s="26" t="s">
        <v>120</v>
      </c>
      <c r="B5" s="26" t="s">
        <v>121</v>
      </c>
      <c r="C5" s="26" t="s">
        <v>117</v>
      </c>
      <c r="D5" s="26" t="s">
        <v>38</v>
      </c>
      <c r="E5" s="26" t="s">
        <v>125</v>
      </c>
      <c r="F5" s="28">
        <v>50</v>
      </c>
    </row>
    <row r="6" spans="1:12" ht="85" x14ac:dyDescent="0.2">
      <c r="A6" s="26" t="s">
        <v>122</v>
      </c>
      <c r="B6" s="26" t="s">
        <v>123</v>
      </c>
      <c r="C6" s="26" t="s">
        <v>117</v>
      </c>
      <c r="D6" s="26" t="s">
        <v>38</v>
      </c>
      <c r="E6" s="26" t="s">
        <v>126</v>
      </c>
      <c r="F6" s="28">
        <v>30</v>
      </c>
    </row>
    <row r="7" spans="1:12" ht="34" x14ac:dyDescent="0.2">
      <c r="A7" s="26" t="s">
        <v>151</v>
      </c>
      <c r="B7" s="26" t="s">
        <v>135</v>
      </c>
      <c r="C7" s="26" t="s">
        <v>136</v>
      </c>
      <c r="D7" s="26" t="s">
        <v>38</v>
      </c>
      <c r="E7" s="26" t="s">
        <v>137</v>
      </c>
      <c r="F7" s="28">
        <v>1723</v>
      </c>
    </row>
    <row r="8" spans="1:12" ht="68" x14ac:dyDescent="0.2">
      <c r="A8" s="26" t="s">
        <v>157</v>
      </c>
      <c r="B8" s="26" t="s">
        <v>155</v>
      </c>
      <c r="C8" s="26" t="s">
        <v>154</v>
      </c>
      <c r="D8" s="26" t="s">
        <v>38</v>
      </c>
      <c r="E8" s="26" t="s">
        <v>156</v>
      </c>
      <c r="F8" s="28">
        <v>35.85</v>
      </c>
    </row>
    <row r="9" spans="1:12" ht="68" x14ac:dyDescent="0.2">
      <c r="A9" s="26" t="s">
        <v>158</v>
      </c>
      <c r="B9" s="26" t="s">
        <v>160</v>
      </c>
      <c r="C9" s="26" t="s">
        <v>161</v>
      </c>
      <c r="D9" s="26" t="s">
        <v>38</v>
      </c>
      <c r="E9" s="35">
        <v>44044</v>
      </c>
      <c r="F9" s="28">
        <v>20</v>
      </c>
    </row>
    <row r="10" spans="1:12" ht="68" x14ac:dyDescent="0.2">
      <c r="A10" s="26" t="s">
        <v>159</v>
      </c>
      <c r="B10" s="26" t="s">
        <v>162</v>
      </c>
      <c r="C10" s="26" t="s">
        <v>161</v>
      </c>
      <c r="D10" s="26" t="s">
        <v>38</v>
      </c>
      <c r="E10" s="35">
        <v>44256</v>
      </c>
      <c r="F10" s="28">
        <v>20</v>
      </c>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B5" sqref="B5"/>
    </sheetView>
  </sheetViews>
  <sheetFormatPr baseColWidth="10" defaultColWidth="9.1640625" defaultRowHeight="16" x14ac:dyDescent="0.2"/>
  <cols>
    <col min="1" max="1" width="26.5" style="6" customWidth="1"/>
    <col min="2" max="2" width="30.6640625" style="6" customWidth="1"/>
    <col min="3" max="3" width="31.6640625" style="6" customWidth="1"/>
    <col min="4" max="5" width="17.6640625" style="6" customWidth="1"/>
    <col min="6" max="6" width="15" style="6" customWidth="1"/>
    <col min="7" max="7" width="12.83203125" style="6" customWidth="1"/>
    <col min="8" max="9" width="14.5" style="6" customWidth="1"/>
    <col min="10" max="10" width="14.33203125" style="6" bestFit="1" customWidth="1"/>
    <col min="11" max="11" width="11.5" style="6" customWidth="1"/>
    <col min="12" max="12" width="15" style="6" bestFit="1" customWidth="1"/>
    <col min="13" max="16384" width="9.1640625" style="6"/>
  </cols>
  <sheetData>
    <row r="1" spans="1:12" ht="42" customHeight="1" x14ac:dyDescent="0.2">
      <c r="A1" s="85" t="s">
        <v>14</v>
      </c>
      <c r="B1" s="86"/>
      <c r="C1" s="86"/>
      <c r="D1" s="86"/>
      <c r="E1" s="86"/>
      <c r="F1" s="87"/>
      <c r="G1" s="19" t="s">
        <v>19</v>
      </c>
      <c r="H1" s="2">
        <f>Assurances!M1</f>
        <v>2363.85</v>
      </c>
      <c r="I1" s="20" t="s">
        <v>21</v>
      </c>
      <c r="J1" s="27">
        <f>SUM(F4:F17)</f>
        <v>160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7" x14ac:dyDescent="0.2">
      <c r="A3" s="30" t="s">
        <v>64</v>
      </c>
      <c r="B3" s="32" t="s">
        <v>61</v>
      </c>
      <c r="C3" s="32" t="s">
        <v>65</v>
      </c>
      <c r="D3" s="30" t="s">
        <v>29</v>
      </c>
      <c r="E3" s="30" t="s">
        <v>42</v>
      </c>
      <c r="F3" s="30" t="s">
        <v>66</v>
      </c>
    </row>
    <row r="4" spans="1:12" ht="85" x14ac:dyDescent="0.2">
      <c r="A4" s="31" t="s">
        <v>69</v>
      </c>
      <c r="B4" s="26" t="s">
        <v>129</v>
      </c>
      <c r="C4" s="26" t="s">
        <v>127</v>
      </c>
      <c r="D4" s="31" t="s">
        <v>39</v>
      </c>
      <c r="E4" s="31" t="s">
        <v>128</v>
      </c>
      <c r="F4" s="29">
        <v>10</v>
      </c>
    </row>
    <row r="5" spans="1:12" ht="85" x14ac:dyDescent="0.2">
      <c r="A5" s="31" t="s">
        <v>59</v>
      </c>
      <c r="B5" s="26" t="s">
        <v>146</v>
      </c>
      <c r="C5" s="31" t="s">
        <v>127</v>
      </c>
      <c r="D5" s="31" t="s">
        <v>39</v>
      </c>
      <c r="E5" s="31" t="s">
        <v>130</v>
      </c>
      <c r="F5" s="29">
        <v>150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F5" sqref="F5"/>
    </sheetView>
  </sheetViews>
  <sheetFormatPr baseColWidth="10" defaultColWidth="9.1640625" defaultRowHeight="16" x14ac:dyDescent="0.2"/>
  <cols>
    <col min="1" max="1" width="21.6640625" style="6" customWidth="1"/>
    <col min="2" max="2" width="27.6640625" style="6" customWidth="1"/>
    <col min="3" max="3" width="30.5" style="6" customWidth="1"/>
    <col min="4" max="4" width="14.33203125" style="6" customWidth="1"/>
    <col min="5" max="5" width="18.33203125" style="6" customWidth="1"/>
    <col min="6" max="6" width="15.33203125" style="6" customWidth="1"/>
    <col min="7" max="7" width="13" style="6" customWidth="1"/>
    <col min="8" max="8" width="12.5" style="6" customWidth="1"/>
    <col min="9" max="9" width="15.6640625" style="6" customWidth="1"/>
    <col min="10" max="10" width="14.33203125" style="6" bestFit="1" customWidth="1"/>
    <col min="11" max="11" width="12.33203125" style="6" customWidth="1"/>
    <col min="12" max="12" width="15" style="6" bestFit="1" customWidth="1"/>
    <col min="13" max="16384" width="9.1640625" style="6"/>
  </cols>
  <sheetData>
    <row r="1" spans="1:12" ht="42" customHeight="1" x14ac:dyDescent="0.2">
      <c r="A1" s="91" t="s">
        <v>15</v>
      </c>
      <c r="B1" s="92"/>
      <c r="C1" s="92"/>
      <c r="D1" s="92"/>
      <c r="E1" s="92"/>
      <c r="F1" s="93"/>
      <c r="G1" s="19" t="s">
        <v>19</v>
      </c>
      <c r="H1" s="2">
        <f>Assurances!M1</f>
        <v>2363.85</v>
      </c>
      <c r="I1" s="20" t="s">
        <v>21</v>
      </c>
      <c r="J1" s="27">
        <f>SUM(F4:F17)</f>
        <v>165</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60" t="s">
        <v>93</v>
      </c>
      <c r="B2" s="61"/>
      <c r="C2" s="61"/>
      <c r="D2" s="61"/>
      <c r="E2" s="61"/>
      <c r="F2" s="62"/>
    </row>
    <row r="3" spans="1:12" ht="38" x14ac:dyDescent="0.2">
      <c r="A3" s="30" t="s">
        <v>15</v>
      </c>
      <c r="B3" s="32" t="s">
        <v>61</v>
      </c>
      <c r="C3" s="32" t="s">
        <v>65</v>
      </c>
      <c r="D3" s="30" t="s">
        <v>29</v>
      </c>
      <c r="E3" s="30" t="s">
        <v>42</v>
      </c>
      <c r="F3" s="30" t="s">
        <v>66</v>
      </c>
    </row>
    <row r="4" spans="1:12" ht="119" x14ac:dyDescent="0.2">
      <c r="A4" s="31" t="s">
        <v>97</v>
      </c>
      <c r="B4" s="26" t="s">
        <v>147</v>
      </c>
      <c r="C4" s="26" t="s">
        <v>148</v>
      </c>
      <c r="D4" s="31" t="s">
        <v>37</v>
      </c>
      <c r="E4" s="31" t="s">
        <v>149</v>
      </c>
      <c r="F4" s="29">
        <v>63</v>
      </c>
    </row>
    <row r="5" spans="1:12" ht="119" x14ac:dyDescent="0.2">
      <c r="A5" s="31" t="s">
        <v>95</v>
      </c>
      <c r="B5" s="26" t="s">
        <v>150</v>
      </c>
      <c r="C5" s="31" t="s">
        <v>148</v>
      </c>
      <c r="D5" s="31" t="s">
        <v>37</v>
      </c>
      <c r="E5" s="31" t="s">
        <v>149</v>
      </c>
      <c r="F5" s="29">
        <v>42</v>
      </c>
    </row>
    <row r="6" spans="1:12" ht="85" x14ac:dyDescent="0.2">
      <c r="A6" s="31" t="s">
        <v>59</v>
      </c>
      <c r="B6" s="26" t="s">
        <v>152</v>
      </c>
      <c r="C6" s="26" t="s">
        <v>153</v>
      </c>
      <c r="D6" s="31" t="s">
        <v>36</v>
      </c>
      <c r="E6" s="31" t="s">
        <v>149</v>
      </c>
      <c r="F6" s="29">
        <v>60</v>
      </c>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Sheet1</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Microsoft Office User</cp:lastModifiedBy>
  <cp:lastPrinted>2019-06-19T13:57:27Z</cp:lastPrinted>
  <dcterms:created xsi:type="dcterms:W3CDTF">2018-04-16T16:19:55Z</dcterms:created>
  <dcterms:modified xsi:type="dcterms:W3CDTF">2020-10-01T13:04:04Z</dcterms:modified>
</cp:coreProperties>
</file>