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7DEC561B-8F44-4D48-9E83-6436D8F58ECA}" xr6:coauthVersionLast="45" xr6:coauthVersionMax="45" xr10:uidLastSave="{00000000-0000-0000-0000-000000000000}"/>
  <workbookProtection workbookAlgorithmName="SHA-512" workbookHashValue="af9i1sJdPuWB/8J7IRws97X/0+V0YN0GP44d8z0XDAEMTsfSl32QYAGYl1hGJrgQghsMxnozLilY/3ZPWgoayQ==" workbookSaltValue="qDzeA8Y5B/pR9M55mq1FHg==" workbookSpinCount="100000" lockStructure="1"/>
  <bookViews>
    <workbookView xWindow="-120" yWindow="-120" windowWidth="20730" windowHeight="11160" xr2:uid="{00000000-000D-0000-FFFF-FFFF00000000}"/>
  </bookViews>
  <sheets>
    <sheet name="School-level PFEP" sheetId="1" r:id="rId1"/>
    <sheet name="How to Upload to Collaboration" sheetId="6" r:id="rId2"/>
    <sheet name="How to Upload to SIP" sheetId="8" r:id="rId3"/>
    <sheet name="Sheet1" sheetId="5" state="hidden" r:id="rId4"/>
    <sheet name="Sheet1BSourceList" sheetId="4" state="hidden" r:id="rId5"/>
    <sheet name="Sheet3" sheetId="3" state="hidden" r:id="rId6"/>
    <sheet name="Sheet2" sheetId="2" state="hidden" r:id="rId7"/>
  </sheets>
  <externalReferences>
    <externalReference r:id="rId8"/>
  </externalReferences>
  <definedNames>
    <definedName name="_xlnm._FilterDatabase" localSheetId="0" hidden="1">'School-level PFEP'!$I$48:$J$50</definedName>
    <definedName name="Activity">Sheet2!$C$1:$C$3</definedName>
    <definedName name="Date">Sheet2!$A$1:$A$314</definedName>
    <definedName name="Dates">Sheet2!$A$1:$A$424</definedName>
    <definedName name="Evidence">Sheet2!#REF!</definedName>
    <definedName name="Evidence1">Sheet2!$E$1:$E$14</definedName>
    <definedName name="From">Sheet2!$M:$M</definedName>
    <definedName name="From1">Sheet2!$M$1:$M$317</definedName>
    <definedName name="Home">Sheet2!$D$1:$D$7</definedName>
    <definedName name="_xlnm.Print_Area" localSheetId="0">'School-level PFEP'!$A$1:$J$178</definedName>
    <definedName name="School">Sheet3!$A$1:$A$311</definedName>
    <definedName name="Schoolname">Sheet3!$A$1:$A$1</definedName>
    <definedName name="Staff">Sheet2!$O$1:$O$12</definedName>
    <definedName name="Test">Sheet2!$J$1:$L$2</definedName>
    <definedName name="Test1">Sheet2!$J:$J</definedName>
    <definedName name="Test2">Sheet2!$L:$L</definedName>
    <definedName name="TFrame">Sheet2!$B$1:$B$3</definedName>
    <definedName name="Timeframe">Sheet2!$B$1:$B$2</definedName>
    <definedName name="To">Sheet2!$N$1:$N$317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C94" i="1"/>
  <c r="C95" i="1" l="1"/>
  <c r="G123" i="1" l="1"/>
  <c r="E123" i="1"/>
  <c r="G122" i="1"/>
  <c r="E122" i="1"/>
  <c r="G121" i="1"/>
  <c r="E121" i="1"/>
  <c r="G120" i="1"/>
  <c r="E120" i="1"/>
  <c r="G119" i="1"/>
  <c r="E119" i="1"/>
  <c r="G118" i="1"/>
  <c r="E118" i="1"/>
  <c r="B1" i="4" l="1"/>
  <c r="J2" i="1" l="1"/>
  <c r="C61" i="1"/>
  <c r="E61" i="1"/>
  <c r="C62" i="1"/>
  <c r="C63" i="1"/>
  <c r="E63" i="1"/>
  <c r="C64" i="1"/>
  <c r="E64" i="1"/>
  <c r="C65" i="1"/>
  <c r="E65" i="1"/>
  <c r="C66" i="1"/>
  <c r="E66" i="1"/>
  <c r="C96" i="1"/>
  <c r="M2" i="2" l="1"/>
  <c r="M3"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2"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alcChain>
</file>

<file path=xl/sharedStrings.xml><?xml version="1.0" encoding="utf-8"?>
<sst xmlns="http://schemas.openxmlformats.org/spreadsheetml/2006/main" count="1331" uniqueCount="582">
  <si>
    <t>School Name:</t>
  </si>
  <si>
    <t xml:space="preserve">Loc. #: </t>
  </si>
  <si>
    <t>PARENT AND FAMILY ENGAGEMENT PLAN ASSURANCES</t>
  </si>
  <si>
    <t>The school will be governed by the statutory definition of parent and family engagement, and will carry out programs, activities, and procedures in accordance with the definition outlined in Section 8101, ESEA;</t>
  </si>
  <si>
    <t>Jointly develop/revise with parents and family the School-level PFEP, distribute it to parents of participating children, and make the plan available to the local community [Section 1116 (b)(1)];</t>
  </si>
  <si>
    <t>Engage parents and family, in an organized, ongoing, and timely way, in the planning, review, and improvement of programs under this part, including the planning, review, and improvement of the School-level PFEP and the joint development of the schoolwide program plan under Section 1116(c)(3);</t>
  </si>
  <si>
    <t>Use the findings of the Parent and Family Engagement Plan review to design strategies for more effective parent and family engagement, and to revise, if necessary, the school’s Parent and Family Engagement Plan [Section 1116(a)(E)];</t>
  </si>
  <si>
    <t>If the plan for Title I, Part A, developed under Section 1112, is not satisfactory to the parents and family of participating children, the school will submit parent comments with the plan when the school submits the plan to the Local Educational Agency (LEA) [Section 1116(b)(4)];</t>
  </si>
  <si>
    <t>Provide each parent and family with an individualized student report about the performance of their child on the State assessments [Section 1112(e)(1)(B)(i);</t>
  </si>
  <si>
    <t>Provide each parent and family timely notice information regarding their right to request information on the professional qualifications of the student's classroom teachers and paraprofessionals [Section 1112 (e)(1)(A)].</t>
  </si>
  <si>
    <t>Principal's Name:</t>
  </si>
  <si>
    <t>Engage the parents and family of children served in Title I, Part A, in decisions about how Title I, Part A,  funds reserved for parental involvement are spent [Section 1116(a)(3)(b)];</t>
  </si>
  <si>
    <t>Provide each parent and family timely notice when their child has been assigned or has been taught for four (4) or more consecutive weeks by a teacher who does not meet applicable State certification or licensure requirements at the grade level and subject area in which the teacher has been assigned [Section 1112(e)(1)(B)(ii)]; and</t>
  </si>
  <si>
    <t>Date Signed</t>
  </si>
  <si>
    <t xml:space="preserve">To enhance parent and family engagement, access, and advocacy in order to build parents' and families' capacity for stronger parent, family, school and community engagement, in support of measurable improvement in student achievement. </t>
  </si>
  <si>
    <t>Focus Area</t>
  </si>
  <si>
    <t>Evidence</t>
  </si>
  <si>
    <t>Meeting Date</t>
  </si>
  <si>
    <t xml:space="preserve">The School-level PFEP is a shared responsibility. </t>
  </si>
  <si>
    <t>School-Parent Compact</t>
  </si>
  <si>
    <t>Monitoring attendance</t>
  </si>
  <si>
    <t>Monitoring homework completion</t>
  </si>
  <si>
    <t>Participation in decisions relating to the child’s education</t>
  </si>
  <si>
    <t xml:space="preserve">Parents/families will assist in providing high quality instruction for all learners. </t>
  </si>
  <si>
    <t>Timeline</t>
  </si>
  <si>
    <t>Coordination with Other Programs</t>
  </si>
  <si>
    <t>Activity</t>
  </si>
  <si>
    <t>How Will Participation in the Activity Teach Parents to Help 
Their Children at Home</t>
  </si>
  <si>
    <t>Meetings/Workshops</t>
  </si>
  <si>
    <t>Support Services</t>
  </si>
  <si>
    <t xml:space="preserve"> </t>
  </si>
  <si>
    <t xml:space="preserve">  </t>
  </si>
  <si>
    <t>Strategies provided to parents of preschoolers will establish a strong academic foundation.</t>
  </si>
  <si>
    <t>Strategies provided to parents of VPK students will help build a strong academic foundation.</t>
  </si>
  <si>
    <t>Strategies provided to parents of EL students will help enhance their academic performance.</t>
  </si>
  <si>
    <t>Resources provided to families in transition will help students overcome barriers to learning.</t>
  </si>
  <si>
    <t>Resources provided to migrant families will help students overcome barriers to learning.</t>
  </si>
  <si>
    <t>Wrap-around services provided to families of referred students will support academic growth.</t>
  </si>
  <si>
    <t>Activity/Tasks</t>
  </si>
  <si>
    <t>Evidence of Effectiveness</t>
  </si>
  <si>
    <t xml:space="preserve">          Apps</t>
  </si>
  <si>
    <t xml:space="preserve">          Flyers</t>
  </si>
  <si>
    <t>Agenda</t>
  </si>
  <si>
    <t>Compilation of Parent Survey Results</t>
  </si>
  <si>
    <t>DAC/PAC Representative Form (FM-6998)</t>
  </si>
  <si>
    <t>Evidence of Social Media Posts</t>
  </si>
  <si>
    <t>Minutes</t>
  </si>
  <si>
    <t>Monthly Report Attendance Data</t>
  </si>
  <si>
    <t>PFEP Template</t>
  </si>
  <si>
    <t>Photos of Meeting</t>
  </si>
  <si>
    <t>PowerPoint Presentation</t>
  </si>
  <si>
    <t>Sign-sheets</t>
  </si>
  <si>
    <t>Title I Program Notification Letter</t>
  </si>
  <si>
    <t>Other (specify below)</t>
  </si>
  <si>
    <r>
      <rPr>
        <b/>
        <sz val="10"/>
        <color theme="1"/>
        <rFont val="Arial Narrow"/>
        <family val="2"/>
      </rPr>
      <t xml:space="preserve">Documentation
</t>
    </r>
    <r>
      <rPr>
        <sz val="10"/>
        <color theme="1"/>
        <rFont val="Arial Narrow"/>
        <family val="2"/>
      </rPr>
      <t>(During)</t>
    </r>
  </si>
  <si>
    <t>Flexible Meetings</t>
  </si>
  <si>
    <t>Meeting Time(s)</t>
  </si>
  <si>
    <t xml:space="preserve">          Morning Meetings</t>
  </si>
  <si>
    <t xml:space="preserve">          Afternoon Meetings</t>
  </si>
  <si>
    <t xml:space="preserve">          Evening Meetings</t>
  </si>
  <si>
    <t>Description of Meeting/Activity</t>
  </si>
  <si>
    <t>Description of Implementation</t>
  </si>
  <si>
    <t xml:space="preserve">Parent/Family Engagement Focus Areas </t>
  </si>
  <si>
    <t>Content and Type of Activity</t>
  </si>
  <si>
    <t>Accommodations</t>
  </si>
  <si>
    <t>Language</t>
  </si>
  <si>
    <t xml:space="preserve">Accessibility 
Focus Areas </t>
  </si>
  <si>
    <r>
      <rPr>
        <b/>
        <sz val="10"/>
        <color theme="1"/>
        <rFont val="Arial Narrow"/>
        <family val="2"/>
      </rPr>
      <t xml:space="preserve">Follow-Up
</t>
    </r>
    <r>
      <rPr>
        <sz val="10"/>
        <color theme="1"/>
        <rFont val="Arial Narrow"/>
        <family val="2"/>
      </rPr>
      <t>(After)</t>
    </r>
  </si>
  <si>
    <t xml:space="preserve">Communication Focus Areas </t>
  </si>
  <si>
    <t>Attendance</t>
  </si>
  <si>
    <t>Title I</t>
  </si>
  <si>
    <t>Curriculum</t>
  </si>
  <si>
    <t>From:</t>
  </si>
  <si>
    <t>To:</t>
  </si>
  <si>
    <t>Assessment/
Achievement Levels</t>
  </si>
  <si>
    <t>Parent Concerns</t>
  </si>
  <si>
    <t xml:space="preserve">Discretionary Activities Focus Areas </t>
  </si>
  <si>
    <t xml:space="preserve">      Signature of Principal or Designee</t>
  </si>
  <si>
    <t>SUMMERVILLE ADVANTAGE ACADEMY</t>
  </si>
  <si>
    <t>MANDARIN LAKES K-8 ACADEMY</t>
  </si>
  <si>
    <t>BISCAYNE GARDENS ELEMENTARY</t>
  </si>
  <si>
    <t>BOWMAN ASHE/DOOLIN K-8 ACADEMY</t>
  </si>
  <si>
    <t>W. J. BRYAN ELEMENTARY</t>
  </si>
  <si>
    <t>CAMPBELL DRIVE K-8 CENTER</t>
  </si>
  <si>
    <t>CARIBBEAN K-8 CENTER</t>
  </si>
  <si>
    <t>NEVA KING COOPER EDUCATIONAL CENTER</t>
  </si>
  <si>
    <t>MATER ACADEMY OF INTERNATIONAL STUDIES</t>
  </si>
  <si>
    <t>CYPRESS K-8 CENTER</t>
  </si>
  <si>
    <t>CHARLES R DREW K-8 CENTER</t>
  </si>
  <si>
    <t>PAUL LAURENCE DUNBAR K-8 CENTER</t>
  </si>
  <si>
    <t>EDISON PARK K-8 CENTER</t>
  </si>
  <si>
    <t>LILLIE C. EVANS K-8 CENTER</t>
  </si>
  <si>
    <t>EVERGLADES K-8 CENTER</t>
  </si>
  <si>
    <t>ACADEMIR PREPARATORY ACADEMY</t>
  </si>
  <si>
    <t>BENJAMIN FRANKLIN K-8 CENTER</t>
  </si>
  <si>
    <t>THEODORE R. AND THELMA A. GIBSON CHARTER</t>
  </si>
  <si>
    <t>MADIE IVES K-8 PREPARATORY ACADEMY</t>
  </si>
  <si>
    <t>LEISURE CITY K-8 CENTER</t>
  </si>
  <si>
    <t>LINDA LENTIN K-8 CENTER</t>
  </si>
  <si>
    <t>MATER INTERNATIONAL ACADEMY</t>
  </si>
  <si>
    <t>PALM GLADES PREPARATORY ACADEMY</t>
  </si>
  <si>
    <t>SOMERSET OAKS ACADEMY</t>
  </si>
  <si>
    <t>MATER ACADEMY EAST CHARTER</t>
  </si>
  <si>
    <t>MARCUS A. MILAM K-8 CENTER</t>
  </si>
  <si>
    <t>MORNINGSIDE K-8 ACADEMY</t>
  </si>
  <si>
    <t>MYRTLE GROVE K-8 CENTER</t>
  </si>
  <si>
    <t>COCONUT PALM K-8 ACADEMY</t>
  </si>
  <si>
    <t>NORTH COUNTY K-8 CENTER</t>
  </si>
  <si>
    <t>BEACON COLLEGE PREPARATORY</t>
  </si>
  <si>
    <t>IRVING &amp; BEATRICE PESKOE K-8 CENTER</t>
  </si>
  <si>
    <t>DAVID LAWRENCE JR. K-8 CENTER</t>
  </si>
  <si>
    <t>EVERGLADES PREPARATORY ACADEMY</t>
  </si>
  <si>
    <t>EXCELSIOR LANGUAGE ACADEMY OF HIALEAH</t>
  </si>
  <si>
    <t>EXCELSIOR CHARTER ACADEMY</t>
  </si>
  <si>
    <t>ERNEST R. GRAHAM K-8 ACADEMY</t>
  </si>
  <si>
    <t>HUBERT O. SIBLEY K-8 ACADEMY</t>
  </si>
  <si>
    <t>SOUTH MIAMI HEIGHTS ELEMENTARY</t>
  </si>
  <si>
    <t>IMATER ACADEMY</t>
  </si>
  <si>
    <t>ALPHA CHARTER OF EXCELLENCE</t>
  </si>
  <si>
    <t>WEST HOMESTEAD K-8 CENTER</t>
  </si>
  <si>
    <t>CARRIE P. MEEK/WESTVIEW K-8 CENTER</t>
  </si>
  <si>
    <t>MATER ACADEMY CHARTER MIDDLE</t>
  </si>
  <si>
    <t>CUTLER BAY MIDDLE</t>
  </si>
  <si>
    <t>STELLAR LEADERSHIP ACADEMY</t>
  </si>
  <si>
    <t>SPORTS LEADERSHIP OF MIAMI CHARTER HIGH</t>
  </si>
  <si>
    <t>G. HOLMES BRADDOCK SENIOR HIGH</t>
  </si>
  <si>
    <t>YOUNG MEN'S PREPARATORY ACADEMY</t>
  </si>
  <si>
    <t>MATER ACADEMY CHARTER HIGH</t>
  </si>
  <si>
    <t>MIAMI CAROL CITY SENIOR HIGH</t>
  </si>
  <si>
    <t>CITY OF HIALEAH EDUCATION ACADEMY</t>
  </si>
  <si>
    <t>MIAMI CORAL PARK SENIOR HIGH</t>
  </si>
  <si>
    <t>MIAMI LAKES EDUCATIONAL CENTER</t>
  </si>
  <si>
    <t>MIAMI NORTHWESTERN SENIOR HIGH</t>
  </si>
  <si>
    <t>NORTH MIAMI BEACH SENIOR HIGH</t>
  </si>
  <si>
    <t>MIAMI SOUTHRIDGE SENIOR HIGH</t>
  </si>
  <si>
    <t>SOUTHWEST MIAMI SENIOR HIGH</t>
  </si>
  <si>
    <t>JANN MANN EDUCATIONAL CENTER</t>
  </si>
  <si>
    <t>COPE CENTER NORTH</t>
  </si>
  <si>
    <t>DOROTHY M. WALLACE COPE CENTER</t>
  </si>
  <si>
    <t>ROBERT RENICK EDUCATION CENTER</t>
  </si>
  <si>
    <t>RUTH OWENS KRUSE EDUCATION CENTER</t>
  </si>
  <si>
    <t>The School-level PFEP is a shared responsibility, parents and family members will provide input in the update and review of the PFEP and assist in providing high quality instruction for all learners, as follows:</t>
  </si>
  <si>
    <t>Meeting Name</t>
  </si>
  <si>
    <t>The school will present  the final approval of the PFEP for input and review from all stakeholders.</t>
  </si>
  <si>
    <t>Title I Annual Meeting</t>
  </si>
  <si>
    <t>The school will coordinate and integrate parent and family engagement programs and activities to teach parents how to help their child(ren) at home, as follows:</t>
  </si>
  <si>
    <t xml:space="preserve">          School Marquee</t>
  </si>
  <si>
    <t xml:space="preserve">Title of Person Responsible </t>
  </si>
  <si>
    <t>Title of Person Responsible</t>
  </si>
  <si>
    <t>The school will conduct other activities/events/meetings to encourage and support parents and families in more meaningful engagement in the education of their child(ren), as follows:</t>
  </si>
  <si>
    <t xml:space="preserve">Title of Person Responsible  </t>
  </si>
  <si>
    <t>ARTS ACADEMY OF EXCELLENCE</t>
  </si>
  <si>
    <t>BRIDGEPREP ACADEMY OF GREATER MIAMI</t>
  </si>
  <si>
    <t>ETHEL KOGER BECKHAM K-8 CENTER</t>
  </si>
  <si>
    <t>MATER INTERNATIONAL PREPARATORY</t>
  </si>
  <si>
    <t>MIAMI MACARTHUR EDUCATIONAL CENTER</t>
  </si>
  <si>
    <t>SOMERSET ARTS ACADEMY</t>
  </si>
  <si>
    <t xml:space="preserve">          School Calendar/ 
          Newsletter</t>
  </si>
  <si>
    <t xml:space="preserve">This plan is aligned with Section 1116 of the Every Student Succeeds Act                                                                                                                                                                                  </t>
  </si>
  <si>
    <t xml:space="preserve">          Electronic 
          Messages</t>
  </si>
  <si>
    <t>Principal</t>
  </si>
  <si>
    <t>Assistant Principal</t>
  </si>
  <si>
    <t>Counselor</t>
  </si>
  <si>
    <t>Curriculum Coach</t>
  </si>
  <si>
    <t>CIS</t>
  </si>
  <si>
    <t>CLS</t>
  </si>
  <si>
    <t>CAP Advisor</t>
  </si>
  <si>
    <t>School Social Worker</t>
  </si>
  <si>
    <t>UP-START Liaison</t>
  </si>
  <si>
    <t>EESAC Chair</t>
  </si>
  <si>
    <t>Activities Director</t>
  </si>
  <si>
    <t>BRIDGEPREP ACADEMY INTERAMERICAN CAMPUS</t>
  </si>
  <si>
    <t>DR. HENRY W MACK/WEST LITTLE RIVER K-8 CENTER</t>
  </si>
  <si>
    <t>GATEWAY ENVIRONMENTAL K-8 LEARNING CENTER</t>
  </si>
  <si>
    <t>ITECH@THOMAS A EDISON EDUCATIONAL CENTER</t>
  </si>
  <si>
    <r>
      <rPr>
        <b/>
        <sz val="10"/>
        <color theme="1"/>
        <rFont val="Arial Narrow"/>
        <family val="2"/>
      </rPr>
      <t>Notification</t>
    </r>
    <r>
      <rPr>
        <sz val="10"/>
        <color theme="1"/>
        <rFont val="Arial Narrow"/>
        <family val="2"/>
      </rPr>
      <t xml:space="preserve">
(Before)</t>
    </r>
  </si>
  <si>
    <t>Documentation of Meeting/Activity</t>
  </si>
  <si>
    <t xml:space="preserve">Resources Provided </t>
  </si>
  <si>
    <t>Documentation</t>
  </si>
  <si>
    <t>The school will provide the following professional development opportunities to encourage and educate staff, which may include:</t>
  </si>
  <si>
    <t>• How to value and utilize the contributions of parents and families;
• How to reach out to, communicate with, and work with parents and families as equal partners;
• How to implement and coordinate parent and family programs; and
• How to build upon ties between parents and families and the school.</t>
  </si>
  <si>
    <t xml:space="preserve">The school will provide additional activities such as: transportation for parents and families to attend meetings/training, literacy training for parents, and/or other activities related to parent and family engagement, as follows: </t>
  </si>
  <si>
    <t>The barriers identified below may have hindered participation by parents and families during the previous school year. The school will take the following steps during the current school year to overcome the identified barriers. The school will also ensure that special attention is given to parents and families who are disabled, have Limited English Proficiency, and are parents and families of migratory child(ren):</t>
  </si>
  <si>
    <t>The school will provide full opportunities for participation in parent and family engagement activities for all parents and family members. Additionally, the school will share information related to school and parent and family programs, meetings, school reports, and other activities in an understandable, uniform format, and in languages that the parents and families understand as well as provide accessibility accommodations for parents and family members with special needs, as follows:</t>
  </si>
  <si>
    <t>ACADEMIR CHARTER SCHOOL MIDDLE</t>
  </si>
  <si>
    <t>ACADEMIR CHARTER SCHOOL PREPARATORY</t>
  </si>
  <si>
    <t>ACADEMY FOR INTERNATIONAL EDUC UPPER CHARTER</t>
  </si>
  <si>
    <t>ACADEMY FOR INTERNATIONAL EDUCATION CHARTER</t>
  </si>
  <si>
    <r>
      <t xml:space="preserve">ADVANTAGE ACAD MATH AND SCIENCE AT WATERSTON   </t>
    </r>
    <r>
      <rPr>
        <b/>
        <sz val="9"/>
        <color rgb="FFFF0000"/>
        <rFont val="Century Gothic"/>
        <family val="2"/>
      </rPr>
      <t>ON HOLD</t>
    </r>
  </si>
  <si>
    <t>AGENORIA S PASCHAL/OLINDA ELEMENTARY SCHOOL</t>
  </si>
  <si>
    <t>ALTERNATIVE ED. CENTERS</t>
  </si>
  <si>
    <t>AMELIA EARHART ELEMENTARY SCHL</t>
  </si>
  <si>
    <t>AMERICAN SENIOR HIGH SCHOOL</t>
  </si>
  <si>
    <t>ANDOVER MIDDLE SCHOOL</t>
  </si>
  <si>
    <t>ARCHCREEK ELEMENTARY SCHOOL</t>
  </si>
  <si>
    <t>ARCOLA LAKE ELEMENTARY SCHOOL</t>
  </si>
  <si>
    <t>ARTHUR AND POLLY MAYS CONSERVATORY OF THE ART</t>
  </si>
  <si>
    <t>AUBURNDALE ELEMENTARY SCHOOL</t>
  </si>
  <si>
    <t>AVOCADO ELEMENTARY SCHOOL</t>
  </si>
  <si>
    <t>BANYAN ELEMENTARY SCHOOL</t>
  </si>
  <si>
    <t>BARBARA HAWKINS ELEM. SCHOOL</t>
  </si>
  <si>
    <t>BEACON COLLEGE PREP  MIDDLE SCHOOL</t>
  </si>
  <si>
    <t>BEL-AIRE ELEMENTARY SCHOOL</t>
  </si>
  <si>
    <t>BEN SHEPPARD ELEMENTARY SCHOOL</t>
  </si>
  <si>
    <t>BENT TREE ELEMENTARY SCHOOL</t>
  </si>
  <si>
    <t>BISCAYNE BEACH ELEMENTARY SCHOOL</t>
  </si>
  <si>
    <t>BOOKER T. WASHINGTON SR HIGH</t>
  </si>
  <si>
    <t>BRENTWOOD ELEMENTARY SCHOOL</t>
  </si>
  <si>
    <t>BROADMOOR ELEMENTARY SCHOOL</t>
  </si>
  <si>
    <t>BROWNSVILLE MIDDLE SCHOOL</t>
  </si>
  <si>
    <t>BUNCHE PARK ELEMENTARY SCHOOL</t>
  </si>
  <si>
    <t>CAROL CITY ELEMENTARY SCHOOL</t>
  </si>
  <si>
    <t>CAROL CITY MIDDLE SCHOOL</t>
  </si>
  <si>
    <t>CHARLES DAVID WYCHE, JR ELEMENTARY SCHOOL</t>
  </si>
  <si>
    <t>CHARLES R HADLEY ELEM SCHOOL</t>
  </si>
  <si>
    <t>CHARTER HIGH AMERICAS (FLORIDA CITY CAMPUS)</t>
  </si>
  <si>
    <t>CHARTER HIGH SCHOOL OF THE AMERICAS</t>
  </si>
  <si>
    <t>CITRUS GROVE ELEMENTARY SCHOOL</t>
  </si>
  <si>
    <t>CITRUS GROVE MIDDLE SCHOOL</t>
  </si>
  <si>
    <t>COLONIAL DRIVE ELEMENTARY SCHL</t>
  </si>
  <si>
    <t>COMSTOCK ELEMENTARY SCHOOL</t>
  </si>
  <si>
    <t>CORAL PARK ELEMENTARY SCHOOL</t>
  </si>
  <si>
    <t>CORAL TERRACE ELEMENTARY SCHL</t>
  </si>
  <si>
    <t>CORAL WAY K-8 CENTER</t>
  </si>
  <si>
    <t>COUNTRY CLUB MIDDLE SCHOOL</t>
  </si>
  <si>
    <t>CRESTVIEW ELEMENTARY SCHOOL</t>
  </si>
  <si>
    <t>CUTLER RIDGE ELEMENTARY SCHOOL</t>
  </si>
  <si>
    <t>DANTE B. FASCELL ELEM. SCHOOL</t>
  </si>
  <si>
    <t>DOWNTOWN MIAMI CHARTER SCHOOL</t>
  </si>
  <si>
    <t>DR. CARLOS J. FINLAY ELEM.</t>
  </si>
  <si>
    <t>DR. EDWARD L. WHIGHAM ELEM.</t>
  </si>
  <si>
    <t>DR. FREDERICA S. WILSON/SKYWAY ELEM SCHOOL</t>
  </si>
  <si>
    <t>DR. MARVIN DUNN ACADEMY FOR COMMUNITY EDUC</t>
  </si>
  <si>
    <t>DR. ROBERT B. INGRAM ELEMENTARY SCHOOL</t>
  </si>
  <si>
    <t>DR. WILLIAM A. CHAPMAN ELEMENTARY SCHOOL</t>
  </si>
  <si>
    <t>E.W.F. STIRRUP ELEMENTARY SCHOOL</t>
  </si>
  <si>
    <t>EARLINGTON HEIGHTS ELEM. SCHL</t>
  </si>
  <si>
    <t>EMERSON ELEMENTARY SCHOOL</t>
  </si>
  <si>
    <t>ENEIDA M. HARTNER ELEM. SCHOOL</t>
  </si>
  <si>
    <t>EVERGLADES PREPARATORY ACADEMY HIGH SCHOOL</t>
  </si>
  <si>
    <t>FAIRLAWN ELEMENTARY SCHOOL</t>
  </si>
  <si>
    <t>FLAGAMI ELEMENTARY SCHOOL</t>
  </si>
  <si>
    <t>FLAMINGO ELEMENTARY SCHOOL</t>
  </si>
  <si>
    <t>FLORIDA CITY ELEMENTARY SCHOOL</t>
  </si>
  <si>
    <t>FRANCES S. TUCKER ELEM. SCHOOL</t>
  </si>
  <si>
    <t>FREDERICK R. DOUGLASS ELEM.</t>
  </si>
  <si>
    <t>FULFORD ELEMENTARY SCHOOL</t>
  </si>
  <si>
    <t>GEORGIA JONES AYERS MIDDLE SCHOOL</t>
  </si>
  <si>
    <t>GERTRUDE K. EDELMAN/SABAL PALM</t>
  </si>
  <si>
    <t>GOLDEN GLADES ELEMENTARY SCHL</t>
  </si>
  <si>
    <t>GOULDS ELEMENTARY SCHOOL</t>
  </si>
  <si>
    <t>GRATIGNY ELEMENTARY SCHOOL</t>
  </si>
  <si>
    <t>GREENGLADE ELEMENTARY SCHOOL</t>
  </si>
  <si>
    <t>GREYNOLDS PARK ELEMENTARY SCHL</t>
  </si>
  <si>
    <t>GULFSTREAM ELEMENTARY SCHOOL</t>
  </si>
  <si>
    <t>HAMMOCKS MIDDLE SCHOOL</t>
  </si>
  <si>
    <t>HENRY E.S. REEVES K-8 CENTER</t>
  </si>
  <si>
    <t>HENRY H. FILER MIDDLE SCHOOL</t>
  </si>
  <si>
    <t>HENRY M. FLAGLER ELEM. SCHOOL</t>
  </si>
  <si>
    <t>HIALEAH ELEMENTARY SCHOOL</t>
  </si>
  <si>
    <t>HIALEAH GARDENS ELEM. SCHOOL</t>
  </si>
  <si>
    <t>HIALEAH GARDENS MIDDLE SCHOOL</t>
  </si>
  <si>
    <t>HIALEAH GARDENS SENIOR HIGH SCHOOL</t>
  </si>
  <si>
    <t>HIALEAH MIDDLE SCHOOL</t>
  </si>
  <si>
    <t>HIALEAH SENIOR HIGH SCHOOL</t>
  </si>
  <si>
    <t>HIALEAH-MIAMI LAKES SR. HIGH</t>
  </si>
  <si>
    <t>HIBISCUS ELEMENTARY SCHOOL</t>
  </si>
  <si>
    <t>HIGHLY INQUISITIVE/VERSATILE EDUC(HIVE) PREP</t>
  </si>
  <si>
    <t>HOLMES ELEMENTARY SCHOOL</t>
  </si>
  <si>
    <t>HOMESTEAD MIDDLE SCHOOL</t>
  </si>
  <si>
    <t>HOMESTEAD SENIOR HIGH SCHOOL</t>
  </si>
  <si>
    <t>HORACE MANN MIDDLE SCHOOL</t>
  </si>
  <si>
    <t>HOWARD D. MCMILLAN MIDDLE SCHOOL</t>
  </si>
  <si>
    <t>IMATER ACADEMY MIDDLE SCHOOL</t>
  </si>
  <si>
    <t>IMATER PREPARATORY ACADEMY HIGH SCHOOL</t>
  </si>
  <si>
    <t>JACK DAVID GORDON ELEMENTARY SCHOOL</t>
  </si>
  <si>
    <t>JAMES H. BRIGHT ELEMENTARY/J.W. JOHNSON ELEM</t>
  </si>
  <si>
    <t>JESSE J. MCCRARY, JR. ELEMENTARY SCHOOL</t>
  </si>
  <si>
    <t>JOE HALL ELEMENTARY SCHOOL</t>
  </si>
  <si>
    <t>JOELLA GOOD ELEMENTARY SCHOOL</t>
  </si>
  <si>
    <t>JOHN F. KENNEDY MIDDLE SCHOOL</t>
  </si>
  <si>
    <t>JOHN G. DUPUIS ELEMENTARY SCHL</t>
  </si>
  <si>
    <t>JORGE MAS CANOSA MIDDLE SCHOOL</t>
  </si>
  <si>
    <t>JOSE DE DIEGO MIDDLE SCHOOL</t>
  </si>
  <si>
    <t>KELSEY L. PHARR ELEMENTARY SCHOOL</t>
  </si>
  <si>
    <t>KENDALE LAKES ELEMENTARY SCHL</t>
  </si>
  <si>
    <t>KENSINGTON PARK ELEM. SCHOOL</t>
  </si>
  <si>
    <t>KEYS GATE CHARTER SCHOOL</t>
  </si>
  <si>
    <t>KINLOCH PARK ELEMENTARY SCHOOL</t>
  </si>
  <si>
    <t>KINLOCH PARK MIDDLE SCHOOL</t>
  </si>
  <si>
    <r>
      <t xml:space="preserve">KIPP MIAMI-LIBERTY CITY                                                     </t>
    </r>
    <r>
      <rPr>
        <b/>
        <sz val="9"/>
        <color rgb="FFFF0000"/>
        <rFont val="Century Gothic"/>
        <family val="2"/>
      </rPr>
      <t xml:space="preserve">            ON HOLD</t>
    </r>
  </si>
  <si>
    <r>
      <t xml:space="preserve">KIPP SUNRISE ACADEMY                                                        </t>
    </r>
    <r>
      <rPr>
        <b/>
        <sz val="9"/>
        <color rgb="FFFF0000"/>
        <rFont val="Century Gothic"/>
        <family val="2"/>
      </rPr>
      <t xml:space="preserve">         ON HOLD</t>
    </r>
  </si>
  <si>
    <t>LAKE STEVENS ELEMENTARY SCHOOL</t>
  </si>
  <si>
    <t>LAKE STEVENS MIDDLE SCHOOL</t>
  </si>
  <si>
    <t>LAKEVIEW ELEMENTARY SCHOOL</t>
  </si>
  <si>
    <t>LAMAR LOUISE CURRY MIDDLE SCHL</t>
  </si>
  <si>
    <t>LAURA C. SAUNDERS ELEM. SCHOOL</t>
  </si>
  <si>
    <t>LAW ENFORCEMENT OFFICERS MEMORIAL HIGH SCHOOL</t>
  </si>
  <si>
    <t>LAWTON CHILES MIDDLE SCHOOL</t>
  </si>
  <si>
    <t>LENORA BRAYNON SMITH ELEMENTARY</t>
  </si>
  <si>
    <t>LIBERTY CITY ELEMENTARY SCHOOL</t>
  </si>
  <si>
    <t>LINCOLN-MARTI CHARTER SCHOOL HIALEAH</t>
  </si>
  <si>
    <t>LINCOLN-MARTI CHARTER SCHOOL LITTLE HAVANA</t>
  </si>
  <si>
    <t>LINCOLN-MARTI SCHOOLS INTERNATIONAL CAMPUS</t>
  </si>
  <si>
    <t>LORAH PARK ELEMENTARY SCHOOL</t>
  </si>
  <si>
    <t>LUDLAM ELEMENTARY SCHOOL</t>
  </si>
  <si>
    <t>MADISON MIDDLE SCHOOL</t>
  </si>
  <si>
    <t>MAE M. WALTERS ELEMENTARY SCHL</t>
  </si>
  <si>
    <t>MARJORY STONEMAN DOUGLAS ELEM</t>
  </si>
  <si>
    <t>MATER ACADEMY</t>
  </si>
  <si>
    <t>MATER ACADEMY EAST CHARTER HIGH SCHOOL</t>
  </si>
  <si>
    <t>MATER ACADEMY LAKES HIGH SCHOOL</t>
  </si>
  <si>
    <t>MATER ACADEMY LAKES MIDDLE SCHOOL</t>
  </si>
  <si>
    <t>MATER EAST ACADEMY MIDDLE SCHOOL</t>
  </si>
  <si>
    <t>MATER PERFORMING ARTS &amp; ENTERTAINMENT ACADEMY</t>
  </si>
  <si>
    <t>MATER PREPARATORY ACADEMY</t>
  </si>
  <si>
    <t>MAYA ANGELOU ELEMENTARY SCHOOL</t>
  </si>
  <si>
    <t>MEADOWLANE ELEMENTARY SCHOOL</t>
  </si>
  <si>
    <t>MELROSE ELEMENTARY SCHOOL</t>
  </si>
  <si>
    <t>MIAMI BEACH FEINBERG/FISHER K-8</t>
  </si>
  <si>
    <t>MIAMI CENTRAL SENIOR HIGH SCHL</t>
  </si>
  <si>
    <t>MIAMI COMMUNITY CHARTER HIGH SCHOOL</t>
  </si>
  <si>
    <t>MIAMI COMMUNITY CHARTER MIDDLE SCHOOL</t>
  </si>
  <si>
    <t>MIAMI COMMUNITY CHARTER SCHOOL</t>
  </si>
  <si>
    <t>MIAMI EDISON SENIOR HIGH SCHL</t>
  </si>
  <si>
    <t>MIAMI GARDENS ELEMENTARY SCHL</t>
  </si>
  <si>
    <t>MIAMI HEIGHTS ELEMENTARY SCHL</t>
  </si>
  <si>
    <t>MIAMI JACKSON SENIOR HIGH SCHL</t>
  </si>
  <si>
    <t>MIAMI LAKES MIDDLE SCHOOL</t>
  </si>
  <si>
    <t>MIAMI NORLAND SENIOR HIGH SCHOOL</t>
  </si>
  <si>
    <t>MIAMI SENIOR HIGH SCHOOL</t>
  </si>
  <si>
    <t>MIAMI SHORES ELEMENTARY SCHOOL</t>
  </si>
  <si>
    <t>MIAMI SPRINGS ELEMENTARY SCHL</t>
  </si>
  <si>
    <t>MIAMI SPRINGS MIDDLE SCHOOL</t>
  </si>
  <si>
    <t>MIAMI SPRINGS SENIOR HIGH SCHL</t>
  </si>
  <si>
    <t>MIAMI SUNSET SENIOR HIGH SCHL</t>
  </si>
  <si>
    <t>N DADE CENTER FOR MODERN LANGUAGE</t>
  </si>
  <si>
    <t>NATHAN B. YOUNG ELEM. SCHOOL</t>
  </si>
  <si>
    <t>NATURAL BRIDGE ELEMENTARY SCHL</t>
  </si>
  <si>
    <t>NORLAND ELEMENTARY SCHOOL</t>
  </si>
  <si>
    <t>NORLAND MIDDLE SCHOOL</t>
  </si>
  <si>
    <t>NORTH DADE MIDDLE SCHOOL</t>
  </si>
  <si>
    <t>NORTH GLADE ELEMENTARY SCHOOL</t>
  </si>
  <si>
    <t>NORTH HIALEAH ELEMENTARY SCHL</t>
  </si>
  <si>
    <t>NORTH MIAMI ELEMENTARY SCHOOL</t>
  </si>
  <si>
    <t>NORTH MIAMI MIDDLE SCHOOL</t>
  </si>
  <si>
    <t>NORTH MIAMI SENIOR HIGH SCHOOL</t>
  </si>
  <si>
    <t>NORTH TWIN LAKES ELEMENTARY  SCHOOL</t>
  </si>
  <si>
    <t>NORWOOD ELEMENTARY SCHOOL</t>
  </si>
  <si>
    <t>OAK GROVE ELEMENTARY SCHOOL</t>
  </si>
  <si>
    <t>OJUS ELEMENTARY SCHOOL</t>
  </si>
  <si>
    <t>OLIVER HOOVER ELEMENTARY SCHL</t>
  </si>
  <si>
    <t>OLYMPIA HEIGHTS ELEM. SCHOOL</t>
  </si>
  <si>
    <t>ORCHARD VILLA ELEMENTARY SCHL</t>
  </si>
  <si>
    <t>PALM GLADES PREPARATORY ACADEMY HIGH SCHOOL</t>
  </si>
  <si>
    <t>PALM LAKES ELEMENTARY SCHOOL</t>
  </si>
  <si>
    <t>PALM SPRINGS ELEMENTARY SCHOOL</t>
  </si>
  <si>
    <t>PALM SPRINGS MIDDLE SCHOOL</t>
  </si>
  <si>
    <t>PARKVIEW ELEMENTARY SCHOOL</t>
  </si>
  <si>
    <t>PARKWAY ELEMENTARY SCHOOL</t>
  </si>
  <si>
    <t>PAUL W. BELL MIDDLE SCHOOL</t>
  </si>
  <si>
    <t>PHOENIX ACADEMY OF EXCELLENCE</t>
  </si>
  <si>
    <t>PHOENIX ACADEMY OF EXCELLENCE NORTH</t>
  </si>
  <si>
    <t>PHYLLIS R. MILLER ELEM. SCHOOL</t>
  </si>
  <si>
    <t>PHYLLIS WHEATLEY ELEM. SCHOOL</t>
  </si>
  <si>
    <t>PINE LAKE ELEMENTARY SCHOOL</t>
  </si>
  <si>
    <t>PINE VILLA ELEMENTARY SCHOOL</t>
  </si>
  <si>
    <t>POINCIANA PARK ELEMENTARY SCHL</t>
  </si>
  <si>
    <t>PONCE DE LEON MIDDLE SCHOOL</t>
  </si>
  <si>
    <t>RAINBOW PARK ELEMENTARY SCHOOL</t>
  </si>
  <si>
    <t>REDLAND ELEMENTARY SCHOOL</t>
  </si>
  <si>
    <t>REDLAND MIDDLE SCHOOL</t>
  </si>
  <si>
    <t>REDONDO ELEMENTARY SCHOOL</t>
  </si>
  <si>
    <t>RICHMOND HEIGHTS MIDDLE SCHOOL</t>
  </si>
  <si>
    <t>RIVERSIDE ELEMENTARY SCHOOL</t>
  </si>
  <si>
    <t>RIVIERA MIDDLE SCHOOL</t>
  </si>
  <si>
    <t>ROBERT MORGAN EDUCATIONAL CENTER</t>
  </si>
  <si>
    <t>ROBERT RUSSA MOTON ELEMENTARY SCHOOL</t>
  </si>
  <si>
    <t>ROCKWAY ELEMENTARY SCHOOL</t>
  </si>
  <si>
    <t>ROCKWAY MIDDLE SCHOOL</t>
  </si>
  <si>
    <t>ROYAL GREEN ELEMENTARY SCHOOL</t>
  </si>
  <si>
    <t>ROYAL PALM ELEMENTARY SCHOOL</t>
  </si>
  <si>
    <t>RUBEN DARIO MIDDLE SCHOOL</t>
  </si>
  <si>
    <t>SANTA CLARA ELEMENTARY SCHOOL</t>
  </si>
  <si>
    <t>SCOTT LAKE ELEMENTARY SCHOOL</t>
  </si>
  <si>
    <t>SEMINOLE ELEMENTARY SCHOOL</t>
  </si>
  <si>
    <t>SHADOWLAWN ELEMENTARY SCHOOL</t>
  </si>
  <si>
    <t>SHENANDOAH ELEMENTARY SCHOOL</t>
  </si>
  <si>
    <t>SHENANDOAH MIDDLE SCHOOL</t>
  </si>
  <si>
    <t>SILVER BLUFF ELEMENTARY SCHOOL</t>
  </si>
  <si>
    <t>SLAM ACADEMY  HIGH SCHOOL NORTH CAMPUS</t>
  </si>
  <si>
    <t>SLAM CHARTER MIDDLE SCHOOL</t>
  </si>
  <si>
    <t>SOMERSET ACAD CHARTER ELEM SCHOOL S HOMESTEAD</t>
  </si>
  <si>
    <t>SOMERSET ACADEMY CHARTER HIGH (S HOMESTEAD)</t>
  </si>
  <si>
    <t>SOMERSET ACADEMY CHARTER HIGH SCHOOL</t>
  </si>
  <si>
    <t>SOMERSET ACADEMY CHARTER MIDDLE S HOMESTEAD</t>
  </si>
  <si>
    <t>SOMERSET ACADEMY SILVER PALMS</t>
  </si>
  <si>
    <t>SOMERSET ACADEMY SILVER PALMS AT PRINCETON</t>
  </si>
  <si>
    <t>SOMERSET PREP ACADEMY MIDDLE HOMESTEAD</t>
  </si>
  <si>
    <t>SOUTH DADE MIDDLE SCHOOL</t>
  </si>
  <si>
    <t>SOUTH DADE SENIOR HIGH SCHOOL</t>
  </si>
  <si>
    <t>SOUTH FLORIDA AUTISM CHARTER SCHOOL INC</t>
  </si>
  <si>
    <t>SOUTH HIALEAH ELEMENTARY SCHOOL</t>
  </si>
  <si>
    <t>SOUTH MIAMI SENIOR HIGH SCHOOL</t>
  </si>
  <si>
    <t>SPANISH LAKE ELEMENTARY SCHOOL</t>
  </si>
  <si>
    <t>SPORTS LEADERSHIP MANAGEMENT MIDDLE N CAMPUS</t>
  </si>
  <si>
    <t>SUNSET PARK ELEMENTARY SCHOOL</t>
  </si>
  <si>
    <t>SWEETWATER ELEMENTARY SCHOOL</t>
  </si>
  <si>
    <t>SYLVANIA HEIGHTS ELEM. SCHOOL</t>
  </si>
  <si>
    <r>
      <t xml:space="preserve">THE CHARTER SCHOOL AT WATERSTONE                                    </t>
    </r>
    <r>
      <rPr>
        <b/>
        <sz val="9"/>
        <color rgb="FFFF0000"/>
        <rFont val="Century Gothic"/>
        <family val="2"/>
      </rPr>
      <t>ON HOLD</t>
    </r>
  </si>
  <si>
    <t>THE SEED SCHOOL OF MIAMI</t>
  </si>
  <si>
    <t>THOMAS JEFFERSON MIDDLE SCHOOL</t>
  </si>
  <si>
    <t>TOUSSAINT L'OUVERTURE ELEM.</t>
  </si>
  <si>
    <t>TREASURE ISLAND ELEM. SCHOOL</t>
  </si>
  <si>
    <t>TROPICAL ELEMENTARY SCHOOL</t>
  </si>
  <si>
    <t>TWIN LAKES ELEMENTARY SCHOOL</t>
  </si>
  <si>
    <t>VAN E. BLANTON ELEMENTARY SCHL</t>
  </si>
  <si>
    <t>VILLAGE GREEN ELEMENTARY SCHL</t>
  </si>
  <si>
    <t>W. R. THOMAS MIDDLE SCHOOL</t>
  </si>
  <si>
    <t>WESLEY MATTHEWS ELEM. SCHOOL</t>
  </si>
  <si>
    <t>WEST HIALEAH GARDENS ELEMENTARY SCHOOL</t>
  </si>
  <si>
    <t>WEST MIAMI MIDDLE SCHOOL</t>
  </si>
  <si>
    <t>WESTLAND HIALEAH SENIOR HIGH SCHOOL</t>
  </si>
  <si>
    <t>WILLIAM H. TURNER TECHNICAL ARTS HIGH SCHOOL</t>
  </si>
  <si>
    <t>YOUTH CO-OP CHARTER SCHOOL</t>
  </si>
  <si>
    <t>YOUTH CO-OP PREPARATORY HIGH SCHOOL</t>
  </si>
  <si>
    <t>ZORA NEALE HURSTON ELEMENTARY SCHOOL</t>
  </si>
  <si>
    <t>8/24/20 - 6/09/21</t>
  </si>
  <si>
    <t xml:space="preserve">Online PD to Build Relationships with Parents
       </t>
  </si>
  <si>
    <t>M-DCPS Meetings/ Training/Workshops</t>
  </si>
  <si>
    <t>District-sponsored           Title I Principal Training Sessions</t>
  </si>
  <si>
    <t>PD activities 
conducted by outside agencies</t>
  </si>
  <si>
    <t>Professional Learning Community/School-based Projects</t>
  </si>
  <si>
    <t>Title I Annual Parent Meeting</t>
  </si>
  <si>
    <t>School-level Parent &amp; Family Engagement Survey</t>
  </si>
  <si>
    <t>Meeting with School Social Worker</t>
  </si>
  <si>
    <t xml:space="preserve">Meeting with Truancy Child Study Team  </t>
  </si>
  <si>
    <t xml:space="preserve"> EESAC Meeting</t>
  </si>
  <si>
    <t>Description of Meeting Notice/Invite</t>
  </si>
  <si>
    <t xml:space="preserve">         Meeting Agenda includes all required items,
         and updated with school information</t>
  </si>
  <si>
    <t xml:space="preserve">         Meeting Minutes include record of dialogue
         with parents/families </t>
  </si>
  <si>
    <t xml:space="preserve">         Title I Notification Letter made available to
          parents and families</t>
  </si>
  <si>
    <t xml:space="preserve">         Updated Title I School-level PFEP posted on
         school's website                 </t>
  </si>
  <si>
    <t xml:space="preserve">         Title District-level PFEP made available during
          the meeting</t>
  </si>
  <si>
    <t xml:space="preserve">         Evidence of Social Media Post(s)</t>
  </si>
  <si>
    <t xml:space="preserve">         Title I Program Notification Letter Posted on
          the School's website</t>
  </si>
  <si>
    <t>Description of Activity/Tasks Conducted During the Meeting</t>
  </si>
  <si>
    <t>Description of Follow-Up Activity/Tasks</t>
  </si>
  <si>
    <t>EESAC Meetings</t>
  </si>
  <si>
    <t xml:space="preserve">Plan of Action (Steps) </t>
  </si>
  <si>
    <t>Disabilities</t>
  </si>
  <si>
    <t>Resources Provided</t>
  </si>
  <si>
    <t>Evidence of Effectives (1)</t>
  </si>
  <si>
    <t>Evidence of Effectives (2)</t>
  </si>
  <si>
    <t>Evidence of Effectives (3)</t>
  </si>
  <si>
    <t xml:space="preserve">Barriers </t>
  </si>
  <si>
    <t>Brochures</t>
  </si>
  <si>
    <t>Multi-language Materials/Flyers/Handouts</t>
  </si>
  <si>
    <t>Response to Intervention</t>
  </si>
  <si>
    <t>The Parent Academy</t>
  </si>
  <si>
    <t>Home Visits</t>
  </si>
  <si>
    <t>Translator</t>
  </si>
  <si>
    <t>Transportation</t>
  </si>
  <si>
    <t>Flyers</t>
  </si>
  <si>
    <t>Assessments</t>
  </si>
  <si>
    <t>Handouts</t>
  </si>
  <si>
    <t>FSA Night</t>
  </si>
  <si>
    <t>Agency Referrals</t>
  </si>
  <si>
    <t>Webinars</t>
  </si>
  <si>
    <t>Interpreter</t>
  </si>
  <si>
    <t>Literacy Training</t>
  </si>
  <si>
    <t>Technology</t>
  </si>
  <si>
    <t>Sign-in Sheets</t>
  </si>
  <si>
    <t>Student Backpack</t>
  </si>
  <si>
    <t>Community-Based Partnerships</t>
  </si>
  <si>
    <t xml:space="preserve"> District-sponsored Title I Facilitator Training Sessions or CIS/CLS Training Sessions</t>
  </si>
  <si>
    <t xml:space="preserve">Conference Calls        </t>
  </si>
  <si>
    <t>Translated Materials</t>
  </si>
  <si>
    <t>Community/Faith-based Organization</t>
  </si>
  <si>
    <t>Social Media</t>
  </si>
  <si>
    <t>Flyers/Photos</t>
  </si>
  <si>
    <t>Parent Conference</t>
  </si>
  <si>
    <t>Child Care</t>
  </si>
  <si>
    <t>Handicap Parking</t>
  </si>
  <si>
    <t>School Supplies</t>
  </si>
  <si>
    <t xml:space="preserve">Parenting </t>
  </si>
  <si>
    <t>Photos</t>
  </si>
  <si>
    <t>Handouts/Meeting Materials</t>
  </si>
  <si>
    <t>Unfamiliar with School   System</t>
  </si>
  <si>
    <t>Wheelchair Ramp</t>
  </si>
  <si>
    <t>Referral Forms</t>
  </si>
  <si>
    <t>Data Driven Instruction</t>
  </si>
  <si>
    <t>Official Parent Survey Compilation of Results</t>
  </si>
  <si>
    <t>Cultural Differences</t>
  </si>
  <si>
    <t>Virtual Meetings/Workshops</t>
  </si>
  <si>
    <t>Sign Language Interpreter</t>
  </si>
  <si>
    <t>Parent Portal</t>
  </si>
  <si>
    <t>Meeting Invite</t>
  </si>
  <si>
    <t>Work Scheduling Conflict</t>
  </si>
  <si>
    <t>Virtual Meetings/Webinars</t>
  </si>
  <si>
    <t>Homelessness</t>
  </si>
  <si>
    <t>Special; Events for Families</t>
  </si>
  <si>
    <t>Community-based Partnerships</t>
  </si>
  <si>
    <t>Meeting Flyers</t>
  </si>
  <si>
    <t>Electronic Message</t>
  </si>
  <si>
    <t>Video Conferences</t>
  </si>
  <si>
    <t>Face-to-Face Meetings/ Workshops</t>
  </si>
  <si>
    <t>Accessibility accommodations &amp; translation services statement</t>
  </si>
  <si>
    <t>School Calendar/Marquees/Website</t>
  </si>
  <si>
    <t>The Parent Academy Meetings/ Training</t>
  </si>
  <si>
    <t>Links to Assessment Websites</t>
  </si>
  <si>
    <t xml:space="preserve">Virtual Parent &amp; Family Engagement Activity/ Meeting/Workshops </t>
  </si>
  <si>
    <t xml:space="preserve">Parent &amp; Family Engagement Workshops </t>
  </si>
  <si>
    <t>Official Title I School-level Parent &amp; Family Engagement Surveys</t>
  </si>
  <si>
    <t>PowerPoint Presentations</t>
  </si>
  <si>
    <t>Content and Type of Discretionary Activity</t>
  </si>
  <si>
    <t>Transportation provided for parents and families to attend parent and family engagement activities.</t>
  </si>
  <si>
    <t>Connections made with community/faith-based organization to provide resources/services/information/support to parents and families</t>
  </si>
  <si>
    <t>Literacy training provide for parent and families to empower parents to support their child's academic growth</t>
  </si>
  <si>
    <t>Survey</t>
  </si>
  <si>
    <t xml:space="preserve">EESAC and Title I
Annual Parent Meeting                                                                                                                                                                                                                                                                                               </t>
  </si>
  <si>
    <t xml:space="preserve">Total number of participants at the Title I Annual Parent Meeting </t>
  </si>
  <si>
    <t xml:space="preserve">          School
          Website</t>
  </si>
  <si>
    <t xml:space="preserve">        Head Start</t>
  </si>
  <si>
    <t xml:space="preserve">         Meeting Photos Posted on school's website</t>
  </si>
  <si>
    <r>
      <t xml:space="preserve">Parents and families’ </t>
    </r>
    <r>
      <rPr>
        <sz val="10"/>
        <rFont val="Arial Narrow"/>
        <family val="2"/>
      </rPr>
      <t xml:space="preserve">engagement in the planning, reviewing, and improvement of Title I Schoolwide Program. </t>
    </r>
  </si>
  <si>
    <r>
      <t>During the Title I Annual Parent Meeting, parents and families will be encouraged to provide input in the planning, review and improvement of the Titl</t>
    </r>
    <r>
      <rPr>
        <sz val="10"/>
        <rFont val="Arial Narrow"/>
        <family val="2"/>
      </rPr>
      <t xml:space="preserve">e I Schoolwide Program, </t>
    </r>
    <r>
      <rPr>
        <sz val="10"/>
        <color theme="1"/>
        <rFont val="Arial Narrow"/>
        <family val="2"/>
      </rPr>
      <t>as evidenced by meeting minutes and agenda.</t>
    </r>
  </si>
  <si>
    <t xml:space="preserve">         Title I School-level PFEP reviewed, discussed
           and updated with parents and families during
           the meeting.  </t>
  </si>
  <si>
    <r>
      <t>The school will provide timely information about the Title I Schoolwide</t>
    </r>
    <r>
      <rPr>
        <sz val="10"/>
        <rFont val="Arial Narrow"/>
        <family val="2"/>
      </rPr>
      <t xml:space="preserve"> Program,</t>
    </r>
    <r>
      <rPr>
        <sz val="10"/>
        <color theme="1"/>
        <rFont val="Arial Narrow"/>
        <family val="2"/>
      </rPr>
      <t xml:space="preserve"> explanation about the curriculum at the school, the forms of assessment used to measure student progress, the achievement levels students are expected to obtain, identify students who are at risk of not meeting state standards on performance standards assessments and provide parents with information regarding their child(ren)'s attendance. If requested by parents, the school will provide opportunities for regular meetings in order to formulate suggestions and to participate, as appropriate, in decision-making related to the education of their child(ren).  Additionally, the schools will submit parent and family’s comments if the schoolwide plan is not satisfactory to parents and families, as follows: </t>
    </r>
  </si>
  <si>
    <r>
      <rPr>
        <sz val="10"/>
        <rFont val="Arial Narrow"/>
        <family val="2"/>
      </rPr>
      <t xml:space="preserve">District Advisory Council (DAC)/Parent Advisory                                                                                                                                                                                                                                                                            Council(PAC) </t>
    </r>
    <r>
      <rPr>
        <sz val="10"/>
        <color theme="1"/>
        <rFont val="Arial Narrow"/>
        <family val="2"/>
      </rPr>
      <t>Representative Form discussed and updated during the meeting</t>
    </r>
  </si>
  <si>
    <t xml:space="preserve">          Attendance records filed in the Title I
          Filing System</t>
  </si>
  <si>
    <t xml:space="preserve">          Compilation of Survey Results     
          completed and filed in the  Title I Filing  
          System</t>
  </si>
  <si>
    <t xml:space="preserve">          DAC/PAC Representative Form
          submitted to the Department of Title I   
          Administration</t>
  </si>
  <si>
    <t xml:space="preserve">          Updated School-Parent Compact
          available to parents and families</t>
  </si>
  <si>
    <t xml:space="preserve">          Meeting data entered on Monthly Parent 
          and Family Engagement Data Report</t>
  </si>
  <si>
    <t xml:space="preserve">          School-Parent Compact reviewed and
          updated the meeting </t>
  </si>
  <si>
    <t xml:space="preserve">          Parent Surveys discussed and made
          available (in multiple languages) during
          the meeting.
     </t>
  </si>
  <si>
    <t xml:space="preserve">          Documentation verifying meeting
          attendees</t>
  </si>
  <si>
    <t>The Title I School-level PFEP is a shared responsibility, parents and family members will provide input in the update and review of the PFEP and assist in providing high quality instruction for all learners, as follows:</t>
  </si>
  <si>
    <t>The school will conduct the Title I Annual Meeting to inform parents and families of the school's participation in the Title I Schoolwide Program. During the meeting, the school will provide a description of the Title I Schoolwide Program which will include an explanation about the forms of academic assessments, the school performance data, and the rights of parents. Additionally, the school will document that the communication has been provided to stakeholders, as follows:</t>
  </si>
  <si>
    <t xml:space="preserve">          PowerPoint Presentation customize
          with school information</t>
  </si>
  <si>
    <t xml:space="preserve">         Meeting Agenda filed in the Title I Compliance Filing
         System</t>
  </si>
  <si>
    <t xml:space="preserve">         Meeting Minutes filed in the Title I Compliance Filing
         System</t>
  </si>
  <si>
    <t xml:space="preserve">          PowerPoint Presentation posted on the
          school website</t>
  </si>
  <si>
    <r>
      <t xml:space="preserve">District-sponsored            Title I Facilitator Training Sessions or </t>
    </r>
    <r>
      <rPr>
        <sz val="10"/>
        <rFont val="Arial Narrow"/>
        <family val="2"/>
      </rPr>
      <t>Community Involvement and Liaison Specialists (CIS/CLS) Training Sessions</t>
    </r>
  </si>
  <si>
    <t>The school will implement activities that build the capacity for meaningful parent and family engagement.  The activities implemented by the school will help to build relationships with the community in order to improve student achievement. Additionally, the school will provide resources and training to assist parents and families to work with their child(ren), and provide other reasonable support for parent and family engagement activities, as follows:</t>
  </si>
  <si>
    <r>
      <t>Hereby certifies that all facts, figures, and representations made in this plan are true, correct, and consistent with the statement of assurances. Furthermore, all applicable statutes, regulations, and procedures; administrative and programmatic requirements; and procedures for fiscal control and maintenance of records will be implemented to ensure proper accountability for the expenditure of funds on the Parent and Family Engagement</t>
    </r>
    <r>
      <rPr>
        <sz val="10.5"/>
        <rFont val="Arial Narrow"/>
        <family val="2"/>
      </rPr>
      <t xml:space="preserve"> (PFE) </t>
    </r>
    <r>
      <rPr>
        <sz val="10.5"/>
        <color theme="1"/>
        <rFont val="Arial Narrow"/>
        <family val="2"/>
      </rPr>
      <t>Program. All records necessary to substantiate these requirements will be available for review by appropriate District, State and Federal staff for a minimum of five (5) years.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r>
    <r>
      <rPr>
        <sz val="10.5"/>
        <rFont val="Arial Narrow"/>
        <family val="2"/>
      </rPr>
      <t xml:space="preserve"> This Parent and Family Engagement Plan (PFEP</t>
    </r>
    <r>
      <rPr>
        <sz val="10.5"/>
        <color theme="1"/>
        <rFont val="Arial Narrow"/>
        <family val="2"/>
      </rPr>
      <t>) has been jointly developed and agreed upon by stakeholders (i.e., staff, families, community members, etc.) in compliance with Title I,</t>
    </r>
    <r>
      <rPr>
        <sz val="10.5"/>
        <rFont val="Arial Narrow"/>
        <family val="2"/>
      </rPr>
      <t xml:space="preserve"> Part A, Fed</t>
    </r>
    <r>
      <rPr>
        <sz val="10.5"/>
        <color theme="1"/>
        <rFont val="Arial Narrow"/>
        <family val="2"/>
      </rPr>
      <t>eral funding regulations. The school will adhere to the plan of action for parent and family engagement activities throughout the academic year and will ensure its transparency of efforts by providing communication to parents and families in multiple languages, flexible meeting times, needs-based workshops, and accommodations to parents and families with special needs. Additionally, the school will disseminate this document in multiple languages and make it accessible by making it available on our school’s website. The school will also ensure t</t>
    </r>
    <r>
      <rPr>
        <sz val="10.5"/>
        <rFont val="Arial Narrow"/>
        <family val="2"/>
      </rPr>
      <t xml:space="preserve">hat this </t>
    </r>
    <r>
      <rPr>
        <sz val="10.5"/>
        <color theme="1"/>
        <rFont val="Arial Narrow"/>
        <family val="2"/>
      </rPr>
      <t>PFEP is aligned to the School Im</t>
    </r>
    <r>
      <rPr>
        <sz val="10.5"/>
        <rFont val="Arial Narrow"/>
        <family val="2"/>
      </rPr>
      <t>provement Process (SIP) for</t>
    </r>
    <r>
      <rPr>
        <sz val="10.5"/>
        <color theme="1"/>
        <rFont val="Arial Narrow"/>
        <family val="2"/>
      </rPr>
      <t xml:space="preserve"> the current school year.</t>
    </r>
  </si>
  <si>
    <r>
      <t>The school will involve parents and family members in an organized, and timely manner in the planning, reviewing, and improvement of Title I</t>
    </r>
    <r>
      <rPr>
        <sz val="10"/>
        <rFont val="Arial Narrow"/>
        <family val="2"/>
      </rPr>
      <t xml:space="preserve"> Schoolwide Program including involvement in decision-making of how  supplemental funds for Title I will be used, as follows:   </t>
    </r>
  </si>
  <si>
    <r>
      <t>During EESAC meetings,  parents and families will be given the oppo</t>
    </r>
    <r>
      <rPr>
        <sz val="10"/>
        <rFont val="Arial Narrow"/>
        <family val="2"/>
      </rPr>
      <t>rtunity to provide input in the decision making process of how  Title I Schoolwide Program</t>
    </r>
    <r>
      <rPr>
        <sz val="10"/>
        <color theme="1"/>
        <rFont val="Arial Narrow"/>
        <family val="2"/>
      </rPr>
      <t xml:space="preserve"> supplemental funds  will be used as evidenced in the verified minutes.</t>
    </r>
  </si>
  <si>
    <t>The school will provide an overview of the PFEP and make it available to all parents for input and review, and ensure that it is jointly developed with, agreed upon by all stakeholders.</t>
  </si>
  <si>
    <r>
      <t xml:space="preserve">Parents and families’ engagement in the decision-making process of how </t>
    </r>
    <r>
      <rPr>
        <sz val="10"/>
        <rFont val="Arial Narrow"/>
        <family val="2"/>
      </rPr>
      <t>Title I Schoolwide Program</t>
    </r>
    <r>
      <rPr>
        <sz val="10"/>
        <color theme="1"/>
        <rFont val="Arial Narrow"/>
        <family val="2"/>
      </rPr>
      <t xml:space="preserve"> supplemental funds will be used.</t>
    </r>
    <r>
      <rPr>
        <sz val="10"/>
        <rFont val="Arial Narrow"/>
        <family val="2"/>
      </rPr>
      <t xml:space="preserve"> </t>
    </r>
  </si>
  <si>
    <t xml:space="preserve">         VPK</t>
  </si>
  <si>
    <t xml:space="preserve">        Title III (Tutoring for                 
        (English Learners)</t>
  </si>
  <si>
    <t xml:space="preserve">        Title IX, Homeless          
        Project UP-START</t>
  </si>
  <si>
    <t xml:space="preserve">       Title I, Part C 
       Migrant Program</t>
  </si>
  <si>
    <t xml:space="preserve">       Title I, Part D Neglected
        &amp; Delinquent Program</t>
  </si>
  <si>
    <t xml:space="preserve">Language </t>
  </si>
  <si>
    <t>Parents with Special Needs</t>
  </si>
  <si>
    <r>
      <t xml:space="preserve">The school will offer a flexible number of meetings, such as meetings in the morning, afternoon, or evening.  Additionally, the school will provide, with Title               I </t>
    </r>
    <r>
      <rPr>
        <sz val="10"/>
        <rFont val="Arial Narrow"/>
        <family val="2"/>
      </rPr>
      <t>supplemental PFE</t>
    </r>
    <r>
      <rPr>
        <sz val="10"/>
        <color theme="1"/>
        <rFont val="Arial Narrow"/>
        <family val="2"/>
      </rPr>
      <t xml:space="preserve"> funds, webinars, teleconferences, video conferences, or home visits, and services related to parent and family engagement, as follows:</t>
    </r>
  </si>
  <si>
    <r>
      <t>Flexible Meetings</t>
    </r>
    <r>
      <rPr>
        <b/>
        <sz val="8"/>
        <color rgb="FFFF0000"/>
        <rFont val="Arial Narrow"/>
        <family val="2"/>
      </rPr>
      <t xml:space="preserve"> (checkall)</t>
    </r>
  </si>
  <si>
    <r>
      <t>MISSION STATEMENT</t>
    </r>
    <r>
      <rPr>
        <b/>
        <sz val="10"/>
        <color rgb="FFFF0000"/>
        <rFont val="Arial Narrow"/>
        <family val="2"/>
      </rPr>
      <t xml:space="preserve"> </t>
    </r>
    <r>
      <rPr>
        <b/>
        <sz val="9"/>
        <color rgb="FFFF0000"/>
        <rFont val="Arial Narrow"/>
        <family val="2"/>
      </rPr>
      <t>(Click in the Grey Area of the Meeting Date and Timeline Columns for Direction)</t>
    </r>
  </si>
  <si>
    <r>
      <t xml:space="preserve">INVOLVEMENT OF PARENTS  </t>
    </r>
    <r>
      <rPr>
        <b/>
        <sz val="9"/>
        <color rgb="FFFF0000"/>
        <rFont val="Arial Narrow"/>
        <family val="2"/>
      </rPr>
      <t>(Click in the Grey Area of the Meeting Date Column for Direction)</t>
    </r>
  </si>
  <si>
    <r>
      <t>COORDINATION AND INTEGRATION WITH OTHER FEDERAL PROGRAMS</t>
    </r>
    <r>
      <rPr>
        <b/>
        <sz val="9"/>
        <color rgb="FFFF0000"/>
        <rFont val="Arial Narrow"/>
        <family val="2"/>
      </rPr>
      <t xml:space="preserve"> (Click in the Grey Area of the Coordination Column for Directions)</t>
    </r>
  </si>
  <si>
    <r>
      <t>TITLE I ANNUAL PARENT MEETING</t>
    </r>
    <r>
      <rPr>
        <b/>
        <sz val="9"/>
        <color theme="1"/>
        <rFont val="Arial Narrow"/>
        <family val="2"/>
      </rPr>
      <t xml:space="preserve"> </t>
    </r>
    <r>
      <rPr>
        <b/>
        <sz val="9"/>
        <color rgb="FFFF0000"/>
        <rFont val="Arial Narrow"/>
        <family val="2"/>
      </rPr>
      <t>(Click in the Grey Area Description of Meeting/Activity/Follow-up/Evidence of Effectives Columns for Directions)</t>
    </r>
  </si>
  <si>
    <r>
      <t xml:space="preserve">FLEXIBLE PARENT MEETINGS </t>
    </r>
    <r>
      <rPr>
        <b/>
        <sz val="9"/>
        <color rgb="FFFF0000"/>
        <rFont val="Arial Narrow"/>
        <family val="2"/>
      </rPr>
      <t>(Click in the Grey Area of the Documentation of Meeting/Activity Columns for Directions)</t>
    </r>
  </si>
  <si>
    <r>
      <t>BUILDING CAPACITY</t>
    </r>
    <r>
      <rPr>
        <b/>
        <sz val="9"/>
        <color theme="1"/>
        <rFont val="Arial Narrow"/>
        <family val="2"/>
      </rPr>
      <t xml:space="preserve"> </t>
    </r>
    <r>
      <rPr>
        <b/>
        <sz val="9"/>
        <color rgb="FFFF0000"/>
        <rFont val="Arial Narrow"/>
        <family val="2"/>
      </rPr>
      <t>(Click in the Grey and Green Area of the Documentation of Meeting/Activity Columns for Directions)</t>
    </r>
  </si>
  <si>
    <r>
      <t xml:space="preserve">STAFF DEVELOPMENT </t>
    </r>
    <r>
      <rPr>
        <b/>
        <sz val="9"/>
        <color rgb="FFFF0000"/>
        <rFont val="Arial Narrow"/>
        <family val="2"/>
      </rPr>
      <t>(Click in the Grey Area of the Activity &amp; Title of Person Responsible Column for Directions)</t>
    </r>
  </si>
  <si>
    <r>
      <t xml:space="preserve">OTHER ACTIVITIES </t>
    </r>
    <r>
      <rPr>
        <b/>
        <sz val="9"/>
        <color rgb="FFFF0000"/>
        <rFont val="Arial Narrow"/>
        <family val="2"/>
      </rPr>
      <t>(Click in the Grey Area of Each Column for Directions)</t>
    </r>
  </si>
  <si>
    <r>
      <t>ACCESSIBILITY</t>
    </r>
    <r>
      <rPr>
        <b/>
        <sz val="9"/>
        <color rgb="FFFF0000"/>
        <rFont val="Arial Narrow"/>
        <family val="2"/>
      </rPr>
      <t xml:space="preserve"> (Click in the Grey Area of Each Column for Directions)</t>
    </r>
  </si>
  <si>
    <r>
      <t xml:space="preserve">COMMUNICATION </t>
    </r>
    <r>
      <rPr>
        <b/>
        <sz val="9"/>
        <color rgb="FFFF0000"/>
        <rFont val="Arial Narrow"/>
        <family val="2"/>
      </rPr>
      <t>(Click in the Grey Area of Each Column for Directions)</t>
    </r>
  </si>
  <si>
    <r>
      <t xml:space="preserve">DISCRETIONARY ACTIVITIES (OPTIONAL) </t>
    </r>
    <r>
      <rPr>
        <b/>
        <sz val="9"/>
        <color rgb="FFFF0000"/>
        <rFont val="Arial Narrow"/>
        <family val="2"/>
      </rPr>
      <t>(Click in the Grey Area of Each Column for Directions)</t>
    </r>
  </si>
  <si>
    <t>Barries Areas</t>
  </si>
  <si>
    <r>
      <t xml:space="preserve">BARRIERS </t>
    </r>
    <r>
      <rPr>
        <b/>
        <sz val="9"/>
        <color rgb="FFFF0000"/>
        <rFont val="Arial Narrow"/>
        <family val="2"/>
      </rPr>
      <t>(Click in the Gray Area of Barries and Green Area of the Plan of Action Columns for Directions)</t>
    </r>
  </si>
  <si>
    <t>Deadline to submit the School-level Parental &amp; Family Engagement Plan (PFEP) is Friday, October 9, 2020.</t>
  </si>
  <si>
    <t>Parent Conferences</t>
  </si>
  <si>
    <t>Annual meeting held at beginning of year. EESAC meetings held at least four times during the school year.</t>
  </si>
  <si>
    <t>Content specific sessions to be provided for parents. Information will include grade level.</t>
  </si>
  <si>
    <t>To get parents feedback. Parent communication and building relationships</t>
  </si>
  <si>
    <t>Teachers use a messenger to communicate with parents as well as having staff members available to translate to both spanish and creole upon request. Provide translated materal.</t>
  </si>
  <si>
    <t>A staff member is designated to offer child care during all evening meetings.</t>
  </si>
  <si>
    <t>Resources and information are made available to families.</t>
  </si>
  <si>
    <t>Patrick Evans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</si>
</sst>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0"/>
  </numFmts>
  <fonts count="21" x14ac:knownFonts="1">
    <font>
      <sz val="11"/>
      <color theme="1"/>
      <name val="Calibri"/>
      <family val="2"/>
      <scheme val="minor"/>
    </font>
    <font>
      <sz val="11"/>
      <color theme="1"/>
      <name val="Arial Narrow"/>
      <family val="2"/>
    </font>
    <font>
      <sz val="10"/>
      <color theme="1"/>
      <name val="Arial Narrow"/>
      <family val="2"/>
    </font>
    <font>
      <b/>
      <sz val="10"/>
      <color theme="1"/>
      <name val="Arial Narrow"/>
      <family val="2"/>
    </font>
    <font>
      <sz val="11"/>
      <color theme="1"/>
      <name val="Wingdings 2"/>
      <family val="1"/>
      <charset val="2"/>
    </font>
    <font>
      <sz val="10"/>
      <color rgb="FFFF0000"/>
      <name val="Arial Narrow"/>
      <family val="2"/>
    </font>
    <font>
      <sz val="10"/>
      <name val="Arial Narrow"/>
      <family val="2"/>
    </font>
    <font>
      <b/>
      <sz val="10"/>
      <name val="Arial Narrow"/>
      <family val="2"/>
    </font>
    <font>
      <b/>
      <i/>
      <sz val="10"/>
      <color theme="1"/>
      <name val="Arial Narrow"/>
      <family val="2"/>
    </font>
    <font>
      <sz val="12"/>
      <color theme="1"/>
      <name val="Arial"/>
      <family val="2"/>
    </font>
    <font>
      <sz val="9"/>
      <color theme="1"/>
      <name val="Century Gothic"/>
      <family val="2"/>
    </font>
    <font>
      <b/>
      <sz val="9"/>
      <color rgb="FFFF0000"/>
      <name val="Century Gothic"/>
      <family val="2"/>
    </font>
    <font>
      <sz val="10"/>
      <color theme="1"/>
      <name val="Century Gothic"/>
      <family val="2"/>
    </font>
    <font>
      <b/>
      <sz val="10.5"/>
      <color theme="1"/>
      <name val="Arial Narrow"/>
      <family val="2"/>
    </font>
    <font>
      <sz val="10.5"/>
      <color theme="1"/>
      <name val="Arial Narrow"/>
      <family val="2"/>
    </font>
    <font>
      <u/>
      <sz val="10.5"/>
      <color theme="1"/>
      <name val="Arial Narrow"/>
      <family val="2"/>
    </font>
    <font>
      <sz val="10.5"/>
      <name val="Arial Narrow"/>
      <family val="2"/>
    </font>
    <font>
      <b/>
      <sz val="10"/>
      <color rgb="FFFF0000"/>
      <name val="Arial Narrow"/>
      <family val="2"/>
    </font>
    <font>
      <b/>
      <sz val="9"/>
      <color rgb="FFFF0000"/>
      <name val="Arial Narrow"/>
      <family val="2"/>
    </font>
    <font>
      <b/>
      <sz val="8"/>
      <color rgb="FFFF0000"/>
      <name val="Arial Narrow"/>
      <family val="2"/>
    </font>
    <font>
      <b/>
      <sz val="9"/>
      <color theme="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00B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top/>
      <bottom style="thin">
        <color theme="0" tint="-4.9989318521683403E-2"/>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theme="0" tint="-4.9989318521683403E-2"/>
      </bottom>
      <diagonal/>
    </border>
    <border>
      <left/>
      <right style="thin">
        <color indexed="64"/>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style="thin">
        <color indexed="64"/>
      </right>
      <top style="thin">
        <color theme="0" tint="-4.9989318521683403E-2"/>
      </top>
      <bottom/>
      <diagonal/>
    </border>
    <border>
      <left/>
      <right style="thin">
        <color indexed="64"/>
      </right>
      <top style="medium">
        <color indexed="64"/>
      </top>
      <bottom/>
      <diagonal/>
    </border>
  </borders>
  <cellStyleXfs count="1">
    <xf numFmtId="0" fontId="0" fillId="0" borderId="0"/>
  </cellStyleXfs>
  <cellXfs count="346">
    <xf numFmtId="0" fontId="0" fillId="0" borderId="0" xfId="0"/>
    <xf numFmtId="0" fontId="0" fillId="0" borderId="0" xfId="0" applyAlignment="1">
      <alignment vertical="center"/>
    </xf>
    <xf numFmtId="0" fontId="0" fillId="0" borderId="0" xfId="0" applyAlignment="1">
      <alignment horizontal="left" vertical="center"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14" fontId="0" fillId="0" borderId="0" xfId="0" applyNumberFormat="1" applyAlignment="1">
      <alignment horizontal="left" vertical="center" wrapText="1"/>
    </xf>
    <xf numFmtId="0" fontId="1" fillId="0" borderId="0" xfId="0" applyFont="1" applyBorder="1" applyAlignment="1">
      <alignment wrapText="1"/>
    </xf>
    <xf numFmtId="0" fontId="2" fillId="0" borderId="0" xfId="0" applyFont="1" applyAlignment="1">
      <alignment wrapText="1"/>
    </xf>
    <xf numFmtId="0" fontId="1" fillId="0" borderId="0" xfId="0" applyFont="1" applyAlignment="1">
      <alignment wrapText="1"/>
    </xf>
    <xf numFmtId="0" fontId="4" fillId="0" borderId="0" xfId="0" applyFont="1"/>
    <xf numFmtId="0" fontId="0" fillId="0" borderId="0" xfId="0" applyAlignment="1">
      <alignment wrapText="1"/>
    </xf>
    <xf numFmtId="0" fontId="0" fillId="0" borderId="0" xfId="0" applyAlignment="1">
      <alignment horizontal="center" vertical="center"/>
    </xf>
    <xf numFmtId="0" fontId="0" fillId="0" borderId="0" xfId="0" applyNumberFormat="1"/>
    <xf numFmtId="0" fontId="0" fillId="0" borderId="0" xfId="0" applyProtection="1">
      <protection locked="0"/>
    </xf>
    <xf numFmtId="0" fontId="0" fillId="0" borderId="0" xfId="0" applyAlignment="1" applyProtection="1">
      <alignment vertical="center"/>
      <protection locked="0"/>
    </xf>
    <xf numFmtId="0" fontId="0" fillId="0" borderId="0" xfId="0" applyProtection="1"/>
    <xf numFmtId="0" fontId="0" fillId="0" borderId="0" xfId="0" applyAlignment="1"/>
    <xf numFmtId="0" fontId="9" fillId="0" borderId="0" xfId="0" applyFont="1" applyAlignment="1">
      <alignment horizontal="justify" vertical="center"/>
    </xf>
    <xf numFmtId="0" fontId="0" fillId="0" borderId="0" xfId="0" applyAlignment="1">
      <alignment horizontal="left" vertical="top"/>
    </xf>
    <xf numFmtId="0" fontId="10" fillId="0" borderId="1" xfId="0" applyFont="1" applyBorder="1"/>
    <xf numFmtId="165" fontId="10" fillId="0" borderId="1" xfId="0" applyNumberFormat="1" applyFont="1" applyBorder="1" applyAlignment="1">
      <alignment horizontal="center"/>
    </xf>
    <xf numFmtId="0" fontId="10" fillId="7" borderId="1" xfId="0" applyFont="1" applyFill="1" applyBorder="1"/>
    <xf numFmtId="165" fontId="10" fillId="7" borderId="1" xfId="0" applyNumberFormat="1" applyFont="1" applyFill="1" applyBorder="1" applyAlignment="1">
      <alignment horizontal="center"/>
    </xf>
    <xf numFmtId="0" fontId="12" fillId="0" borderId="1" xfId="0" applyFont="1" applyBorder="1" applyAlignment="1">
      <alignment horizontal="left"/>
    </xf>
    <xf numFmtId="165" fontId="12" fillId="0" borderId="1" xfId="0" applyNumberFormat="1" applyFont="1" applyBorder="1" applyAlignment="1">
      <alignment horizontal="center"/>
    </xf>
    <xf numFmtId="0" fontId="12" fillId="0" borderId="1" xfId="0" applyFont="1" applyBorder="1"/>
    <xf numFmtId="14" fontId="0" fillId="0" borderId="0" xfId="0" applyNumberFormat="1"/>
    <xf numFmtId="0" fontId="3" fillId="2" borderId="12" xfId="0" applyFont="1" applyFill="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pplyProtection="1">
      <alignment horizontal="left" vertical="top" wrapText="1"/>
      <protection locked="0"/>
    </xf>
    <xf numFmtId="0" fontId="2"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xf numFmtId="0" fontId="3" fillId="0" borderId="0" xfId="0" applyFont="1"/>
    <xf numFmtId="0" fontId="13" fillId="0" borderId="0" xfId="0" applyFont="1" applyBorder="1" applyAlignment="1">
      <alignment horizontal="right" vertical="center" wrapText="1"/>
    </xf>
    <xf numFmtId="0" fontId="15" fillId="0" borderId="0" xfId="0" applyFont="1" applyBorder="1" applyAlignment="1">
      <alignment horizontal="center" vertical="center" wrapText="1"/>
    </xf>
    <xf numFmtId="0" fontId="14" fillId="0" borderId="0" xfId="0" applyFont="1" applyBorder="1" applyAlignment="1">
      <alignment horizontal="justify" vertical="center" wrapText="1" readingOrder="1"/>
    </xf>
    <xf numFmtId="0" fontId="14" fillId="0" borderId="0" xfId="0" applyFont="1" applyBorder="1" applyAlignment="1">
      <alignment vertical="top" wrapText="1"/>
    </xf>
    <xf numFmtId="0" fontId="14" fillId="0" borderId="3" xfId="0" applyFont="1" applyBorder="1" applyAlignment="1">
      <alignment vertical="top" wrapText="1"/>
    </xf>
    <xf numFmtId="0" fontId="14" fillId="0" borderId="2" xfId="0" applyFont="1" applyBorder="1" applyAlignment="1">
      <alignment vertical="top" wrapText="1"/>
    </xf>
    <xf numFmtId="0" fontId="13" fillId="0" borderId="0" xfId="0" applyFont="1" applyBorder="1" applyAlignment="1">
      <alignment vertical="top" wrapText="1"/>
    </xf>
    <xf numFmtId="0" fontId="1" fillId="0" borderId="0" xfId="0" applyFont="1"/>
    <xf numFmtId="0" fontId="2" fillId="6"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protection locked="0"/>
    </xf>
    <xf numFmtId="0" fontId="2" fillId="0" borderId="0" xfId="0" applyFont="1" applyBorder="1" applyAlignment="1">
      <alignment horizontal="justify" vertical="top" wrapText="1"/>
    </xf>
    <xf numFmtId="0" fontId="14" fillId="0" borderId="0" xfId="0" applyFont="1" applyBorder="1" applyAlignment="1">
      <alignment horizontal="justify" vertical="distributed" wrapText="1" readingOrder="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10" xfId="0" applyFont="1" applyBorder="1" applyAlignment="1">
      <alignment wrapText="1"/>
    </xf>
    <xf numFmtId="0" fontId="2" fillId="0" borderId="9" xfId="0" applyFont="1" applyBorder="1" applyAlignment="1">
      <alignment wrapText="1"/>
    </xf>
    <xf numFmtId="0" fontId="2" fillId="0" borderId="11" xfId="0" applyFont="1" applyBorder="1" applyAlignment="1">
      <alignment wrapText="1"/>
    </xf>
    <xf numFmtId="0" fontId="13" fillId="0" borderId="7" xfId="0" applyFont="1" applyBorder="1" applyAlignment="1">
      <alignment vertical="center" wrapText="1"/>
    </xf>
    <xf numFmtId="0" fontId="13" fillId="0" borderId="12"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4" fillId="0" borderId="2" xfId="0" applyFont="1" applyBorder="1" applyAlignment="1">
      <alignment horizontal="justify" vertical="distributed" wrapText="1" readingOrder="1"/>
    </xf>
    <xf numFmtId="0" fontId="14" fillId="0" borderId="3" xfId="0" applyFont="1" applyBorder="1" applyAlignment="1">
      <alignment horizontal="justify" vertical="distributed" wrapText="1" readingOrder="1"/>
    </xf>
    <xf numFmtId="0" fontId="14" fillId="0" borderId="2" xfId="0" applyFont="1" applyBorder="1" applyAlignment="1">
      <alignment horizontal="justify" vertical="center" wrapText="1" readingOrder="1"/>
    </xf>
    <xf numFmtId="0" fontId="14" fillId="0" borderId="3" xfId="0" applyFont="1" applyBorder="1" applyAlignment="1">
      <alignment horizontal="justify" vertical="center" wrapText="1" readingOrder="1"/>
    </xf>
    <xf numFmtId="0" fontId="14" fillId="0" borderId="4" xfId="0" applyFont="1" applyBorder="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2" fillId="0" borderId="2" xfId="0" applyFont="1" applyBorder="1" applyAlignment="1">
      <alignment wrapText="1"/>
    </xf>
    <xf numFmtId="0" fontId="2" fillId="0" borderId="0"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165" fontId="14" fillId="0" borderId="1" xfId="0" applyNumberFormat="1" applyFont="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hidden="1"/>
    </xf>
    <xf numFmtId="0" fontId="3" fillId="4" borderId="1" xfId="0" applyFont="1" applyFill="1" applyBorder="1" applyAlignment="1" applyProtection="1">
      <alignment vertical="center" wrapText="1"/>
      <protection locked="0" hidden="1"/>
    </xf>
    <xf numFmtId="0" fontId="3" fillId="4" borderId="1" xfId="0" applyFont="1" applyFill="1" applyBorder="1" applyAlignment="1" applyProtection="1">
      <alignment horizontal="center" vertical="center" wrapText="1"/>
      <protection locked="0" hidden="1"/>
    </xf>
    <xf numFmtId="0" fontId="3" fillId="3" borderId="7" xfId="0" applyFont="1" applyFill="1" applyBorder="1" applyAlignment="1">
      <alignment horizontal="center" wrapText="1"/>
    </xf>
    <xf numFmtId="0" fontId="3" fillId="3" borderId="12" xfId="0" applyFont="1" applyFill="1" applyBorder="1" applyAlignment="1">
      <alignment horizontal="center" wrapText="1"/>
    </xf>
    <xf numFmtId="0" fontId="3" fillId="3" borderId="8" xfId="0" applyFont="1" applyFill="1" applyBorder="1" applyAlignment="1">
      <alignment horizontal="center" wrapText="1"/>
    </xf>
    <xf numFmtId="0" fontId="3" fillId="3" borderId="10"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4" borderId="13" xfId="0" applyFont="1" applyFill="1" applyBorder="1" applyAlignment="1" applyProtection="1">
      <alignment horizontal="center" vertical="center" wrapText="1"/>
      <protection locked="0" hidden="1"/>
    </xf>
    <xf numFmtId="0" fontId="3" fillId="4" borderId="15" xfId="0" applyFont="1" applyFill="1" applyBorder="1" applyAlignment="1" applyProtection="1">
      <alignment horizontal="center" vertical="center" wrapText="1"/>
      <protection locked="0" hidden="1"/>
    </xf>
    <xf numFmtId="0" fontId="2" fillId="6" borderId="13"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1" xfId="0" applyFont="1" applyFill="1" applyBorder="1" applyAlignment="1" applyProtection="1">
      <alignment horizontal="center" vertical="center" wrapText="1"/>
      <protection locked="0"/>
    </xf>
    <xf numFmtId="0" fontId="2" fillId="0" borderId="1" xfId="0" applyFont="1" applyBorder="1" applyAlignment="1">
      <alignment horizontal="left" vertical="top" wrapText="1" indent="3"/>
    </xf>
    <xf numFmtId="0" fontId="2" fillId="6" borderId="14" xfId="0" applyFont="1" applyFill="1" applyBorder="1" applyAlignment="1" applyProtection="1">
      <alignment horizontal="center" vertical="center" wrapText="1"/>
      <protection locked="0"/>
    </xf>
    <xf numFmtId="0" fontId="2" fillId="0" borderId="10" xfId="0" applyFont="1" applyBorder="1" applyAlignment="1">
      <alignment horizontal="justify" vertical="top" wrapText="1"/>
    </xf>
    <xf numFmtId="0" fontId="2" fillId="0" borderId="9" xfId="0" applyFont="1" applyBorder="1" applyAlignment="1">
      <alignment horizontal="justify" vertical="top" wrapText="1"/>
    </xf>
    <xf numFmtId="0" fontId="2" fillId="0" borderId="11" xfId="0" applyFont="1" applyBorder="1" applyAlignment="1">
      <alignment horizontal="justify" vertical="top" wrapText="1"/>
    </xf>
    <xf numFmtId="0" fontId="3" fillId="4" borderId="1" xfId="0" applyFont="1" applyFill="1" applyBorder="1" applyAlignment="1" applyProtection="1">
      <alignment horizontal="center" vertical="center" wrapText="1"/>
      <protection locked="0" hidden="1"/>
    </xf>
    <xf numFmtId="0" fontId="3" fillId="4" borderId="14" xfId="0" applyFont="1" applyFill="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0" borderId="7" xfId="0" applyFont="1" applyBorder="1" applyAlignment="1">
      <alignment horizontal="justify" vertical="top" wrapText="1"/>
    </xf>
    <xf numFmtId="0" fontId="2" fillId="0" borderId="12" xfId="0" applyFont="1" applyBorder="1" applyAlignment="1">
      <alignment horizontal="justify" vertical="top" wrapText="1"/>
    </xf>
    <xf numFmtId="0" fontId="2" fillId="0" borderId="8" xfId="0" applyFont="1" applyBorder="1" applyAlignment="1">
      <alignment horizontal="justify" vertical="top" wrapText="1"/>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3"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6" fillId="6" borderId="13" xfId="0" applyFont="1" applyFill="1" applyBorder="1" applyAlignment="1" applyProtection="1">
      <alignment horizontal="left" vertical="top" wrapText="1"/>
    </xf>
    <xf numFmtId="0" fontId="6" fillId="6" borderId="15" xfId="0" applyFont="1" applyFill="1" applyBorder="1" applyAlignment="1" applyProtection="1">
      <alignment horizontal="left" vertical="top" wrapText="1"/>
    </xf>
    <xf numFmtId="0" fontId="2" fillId="6" borderId="13"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2" fillId="0" borderId="15" xfId="0" applyFont="1" applyBorder="1" applyAlignment="1">
      <alignment horizontal="justify" vertical="top" wrapText="1"/>
    </xf>
    <xf numFmtId="0" fontId="2" fillId="6" borderId="13" xfId="0" applyFont="1" applyFill="1" applyBorder="1" applyAlignment="1" applyProtection="1">
      <alignment horizontal="left" vertical="top" wrapText="1"/>
      <protection locked="0"/>
    </xf>
    <xf numFmtId="0" fontId="2" fillId="6" borderId="14" xfId="0" applyFont="1" applyFill="1" applyBorder="1" applyAlignment="1" applyProtection="1">
      <alignment horizontal="left" vertical="top" wrapText="1"/>
      <protection locked="0"/>
    </xf>
    <xf numFmtId="0" fontId="2" fillId="6" borderId="15" xfId="0" applyFont="1" applyFill="1" applyBorder="1" applyAlignment="1" applyProtection="1">
      <alignment horizontal="left" vertical="top" wrapText="1"/>
      <protection locked="0"/>
    </xf>
    <xf numFmtId="0" fontId="2" fillId="6" borderId="14" xfId="0" applyFont="1" applyFill="1" applyBorder="1" applyAlignment="1" applyProtection="1">
      <alignment vertical="top" wrapText="1"/>
      <protection locked="0"/>
    </xf>
    <xf numFmtId="0" fontId="2" fillId="6" borderId="15" xfId="0" applyFont="1" applyFill="1" applyBorder="1" applyAlignment="1" applyProtection="1">
      <alignment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3" fillId="8" borderId="13" xfId="0" applyFont="1" applyFill="1" applyBorder="1" applyAlignment="1" applyProtection="1">
      <alignment horizontal="center" vertical="center" wrapText="1"/>
      <protection locked="0" hidden="1"/>
    </xf>
    <xf numFmtId="0" fontId="3" fillId="8" borderId="14" xfId="0" applyFont="1" applyFill="1" applyBorder="1" applyAlignment="1" applyProtection="1">
      <alignment horizontal="center" vertical="center" wrapText="1"/>
      <protection locked="0" hidden="1"/>
    </xf>
    <xf numFmtId="0" fontId="3" fillId="8" borderId="15" xfId="0" applyFont="1" applyFill="1" applyBorder="1" applyAlignment="1" applyProtection="1">
      <alignment horizontal="center" vertical="center" wrapText="1"/>
      <protection locked="0" hidden="1"/>
    </xf>
    <xf numFmtId="0" fontId="3" fillId="2" borderId="13" xfId="0" applyFont="1" applyFill="1" applyBorder="1" applyAlignment="1" applyProtection="1">
      <alignment horizontal="center" vertical="center" wrapText="1"/>
      <protection locked="0" hidden="1"/>
    </xf>
    <xf numFmtId="0" fontId="3" fillId="2" borderId="15" xfId="0" applyFont="1" applyFill="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3" fillId="3" borderId="10" xfId="0" applyFont="1" applyFill="1" applyBorder="1" applyAlignment="1">
      <alignment horizontal="center" wrapText="1"/>
    </xf>
    <xf numFmtId="0" fontId="3" fillId="3" borderId="9" xfId="0" applyFont="1" applyFill="1" applyBorder="1" applyAlignment="1">
      <alignment horizontal="center" wrapText="1"/>
    </xf>
    <xf numFmtId="0" fontId="3" fillId="3" borderId="11" xfId="0" applyFont="1" applyFill="1" applyBorder="1" applyAlignment="1">
      <alignment horizontal="center" wrapText="1"/>
    </xf>
    <xf numFmtId="0" fontId="3" fillId="2" borderId="14" xfId="0" applyFont="1" applyFill="1" applyBorder="1" applyAlignment="1" applyProtection="1">
      <alignment horizontal="center" vertical="center" wrapText="1"/>
      <protection locked="0" hidden="1"/>
    </xf>
    <xf numFmtId="0" fontId="2" fillId="6" borderId="13" xfId="0" applyFont="1" applyFill="1" applyBorder="1" applyAlignment="1">
      <alignment horizontal="justify" vertical="top" wrapText="1"/>
    </xf>
    <xf numFmtId="0" fontId="2" fillId="6" borderId="14" xfId="0" applyFont="1" applyFill="1" applyBorder="1" applyAlignment="1">
      <alignment horizontal="justify" vertical="top" wrapText="1"/>
    </xf>
    <xf numFmtId="0" fontId="2" fillId="6" borderId="15" xfId="0" applyFont="1" applyFill="1" applyBorder="1" applyAlignment="1">
      <alignment horizontal="justify" vertical="top"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6" borderId="7"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2"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11" xfId="0" applyFont="1" applyFill="1" applyBorder="1" applyAlignment="1">
      <alignment horizontal="center" vertical="top"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6" borderId="7"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13" xfId="0" applyFont="1" applyFill="1" applyBorder="1" applyAlignment="1" applyProtection="1">
      <alignment horizontal="left" vertical="top" wrapText="1"/>
    </xf>
    <xf numFmtId="0" fontId="2" fillId="6" borderId="15" xfId="0" applyFont="1" applyFill="1" applyBorder="1" applyAlignment="1" applyProtection="1">
      <alignment horizontal="left" vertical="top" wrapText="1"/>
    </xf>
    <xf numFmtId="0" fontId="8" fillId="3" borderId="10"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11" xfId="0" applyFont="1" applyFill="1" applyBorder="1" applyAlignment="1">
      <alignment horizontal="center" vertical="top" wrapText="1"/>
    </xf>
    <xf numFmtId="0" fontId="14" fillId="0" borderId="27" xfId="0" applyFont="1" applyBorder="1" applyAlignment="1">
      <alignment horizontal="justify" vertical="top" wrapText="1"/>
    </xf>
    <xf numFmtId="0" fontId="14" fillId="0" borderId="16" xfId="0" applyFont="1" applyBorder="1" applyAlignment="1">
      <alignment horizontal="justify" vertical="top" wrapText="1"/>
    </xf>
    <xf numFmtId="0" fontId="14" fillId="0" borderId="28" xfId="0" applyFont="1" applyBorder="1" applyAlignment="1">
      <alignment horizontal="justify" vertical="top" wrapText="1"/>
    </xf>
    <xf numFmtId="0" fontId="14" fillId="0" borderId="27"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28" xfId="0" applyFont="1" applyBorder="1" applyAlignment="1">
      <alignment horizontal="justify" vertical="center" wrapText="1"/>
    </xf>
    <xf numFmtId="164" fontId="2" fillId="6" borderId="13" xfId="0" applyNumberFormat="1" applyFont="1" applyFill="1" applyBorder="1" applyAlignment="1" applyProtection="1">
      <alignment horizontal="center" vertical="center" wrapText="1"/>
      <protection locked="0"/>
    </xf>
    <xf numFmtId="164" fontId="2" fillId="6" borderId="15" xfId="0" applyNumberFormat="1" applyFont="1" applyFill="1" applyBorder="1" applyAlignment="1" applyProtection="1">
      <alignment horizontal="center" vertical="center" wrapText="1"/>
      <protection locked="0"/>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3" xfId="0" applyFont="1" applyFill="1" applyBorder="1" applyAlignment="1" applyProtection="1">
      <alignment horizontal="center" vertical="top" wrapText="1"/>
      <protection locked="0" hidden="1"/>
    </xf>
    <xf numFmtId="0" fontId="3" fillId="2" borderId="15" xfId="0" applyFont="1" applyFill="1" applyBorder="1" applyAlignment="1" applyProtection="1">
      <alignment horizontal="center" vertical="top" wrapText="1"/>
      <protection locked="0" hidden="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3" fillId="3" borderId="2"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3" xfId="0" applyFont="1" applyFill="1" applyBorder="1" applyAlignment="1">
      <alignment horizontal="center" vertical="top" wrapText="1"/>
    </xf>
    <xf numFmtId="0" fontId="2" fillId="6" borderId="13"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14" fillId="0" borderId="2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2" xfId="0" applyFont="1" applyBorder="1" applyAlignment="1">
      <alignment horizontal="justify" vertical="distributed" wrapText="1" readingOrder="1"/>
    </xf>
    <xf numFmtId="0" fontId="14" fillId="0" borderId="0" xfId="0" applyFont="1" applyBorder="1" applyAlignment="1">
      <alignment horizontal="justify" vertical="distributed" wrapText="1" readingOrder="1"/>
    </xf>
    <xf numFmtId="0" fontId="14" fillId="0" borderId="3" xfId="0" applyFont="1" applyBorder="1" applyAlignment="1">
      <alignment horizontal="justify" vertical="distributed" wrapText="1" readingOrder="1"/>
    </xf>
    <xf numFmtId="0" fontId="13" fillId="5" borderId="25" xfId="0" applyFont="1" applyFill="1" applyBorder="1" applyAlignment="1">
      <alignment horizontal="center" wrapText="1"/>
    </xf>
    <xf numFmtId="0" fontId="13" fillId="5" borderId="18" xfId="0" applyFont="1" applyFill="1" applyBorder="1" applyAlignment="1">
      <alignment horizontal="center" wrapText="1"/>
    </xf>
    <xf numFmtId="0" fontId="13" fillId="5" borderId="26" xfId="0" applyFont="1" applyFill="1" applyBorder="1" applyAlignment="1">
      <alignment horizontal="center" wrapText="1"/>
    </xf>
    <xf numFmtId="0" fontId="14" fillId="0" borderId="27" xfId="0" applyFont="1" applyBorder="1" applyAlignment="1">
      <alignment horizontal="justify" vertical="distributed" wrapText="1" readingOrder="1"/>
    </xf>
    <xf numFmtId="0" fontId="14" fillId="0" borderId="16" xfId="0" applyFont="1" applyBorder="1" applyAlignment="1">
      <alignment horizontal="justify" vertical="distributed" wrapText="1" readingOrder="1"/>
    </xf>
    <xf numFmtId="0" fontId="14" fillId="0" borderId="28" xfId="0" applyFont="1" applyBorder="1" applyAlignment="1">
      <alignment horizontal="justify" vertical="distributed" wrapText="1" readingOrder="1"/>
    </xf>
    <xf numFmtId="0" fontId="14" fillId="0" borderId="27" xfId="0" applyFont="1" applyBorder="1" applyAlignment="1">
      <alignment horizontal="justify" vertical="center" wrapText="1" readingOrder="1"/>
    </xf>
    <xf numFmtId="0" fontId="14" fillId="0" borderId="16" xfId="0" applyFont="1" applyBorder="1" applyAlignment="1">
      <alignment horizontal="justify" vertical="center" wrapText="1" readingOrder="1"/>
    </xf>
    <xf numFmtId="0" fontId="14" fillId="0" borderId="28" xfId="0" applyFont="1" applyBorder="1" applyAlignment="1">
      <alignment horizontal="justify" vertical="center" wrapText="1" readingOrder="1"/>
    </xf>
    <xf numFmtId="0" fontId="14" fillId="8" borderId="13" xfId="0" applyFont="1" applyFill="1" applyBorder="1" applyAlignment="1" applyProtection="1">
      <alignment horizontal="left" vertical="center" wrapText="1"/>
      <protection locked="0"/>
    </xf>
    <xf numFmtId="0" fontId="14" fillId="8" borderId="14" xfId="0" applyFont="1" applyFill="1" applyBorder="1" applyAlignment="1" applyProtection="1">
      <alignment horizontal="left" vertical="center" wrapText="1"/>
      <protection locked="0"/>
    </xf>
    <xf numFmtId="0" fontId="14" fillId="8" borderId="15" xfId="0" applyFont="1" applyFill="1" applyBorder="1" applyAlignment="1" applyProtection="1">
      <alignment horizontal="left" vertical="center" wrapText="1"/>
      <protection locked="0"/>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3" xfId="0" applyFont="1" applyBorder="1" applyAlignment="1">
      <alignment horizontal="center" wrapText="1"/>
    </xf>
    <xf numFmtId="0" fontId="3" fillId="2" borderId="14" xfId="0" applyFont="1" applyFill="1" applyBorder="1" applyAlignment="1" applyProtection="1">
      <alignment horizontal="center" vertical="top" wrapText="1"/>
      <protection locked="0" hidden="1"/>
    </xf>
    <xf numFmtId="164" fontId="2" fillId="6" borderId="13" xfId="0" applyNumberFormat="1" applyFont="1" applyFill="1" applyBorder="1" applyAlignment="1" applyProtection="1">
      <alignment horizontal="center" vertical="center" wrapText="1"/>
    </xf>
    <xf numFmtId="164" fontId="2" fillId="6" borderId="15" xfId="0" applyNumberFormat="1"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11" xfId="0" applyFont="1" applyFill="1" applyBorder="1" applyAlignment="1">
      <alignment horizontal="left" vertical="top" wrapText="1"/>
    </xf>
    <xf numFmtId="164" fontId="2" fillId="0" borderId="1" xfId="0" applyNumberFormat="1" applyFont="1" applyBorder="1" applyAlignment="1" applyProtection="1">
      <alignment horizontal="center" vertical="center" wrapText="1"/>
      <protection locked="0"/>
    </xf>
    <xf numFmtId="164" fontId="2" fillId="0" borderId="7" xfId="0" applyNumberFormat="1" applyFont="1" applyBorder="1" applyAlignment="1" applyProtection="1">
      <alignment horizontal="center" vertical="center" wrapText="1"/>
      <protection locked="0"/>
    </xf>
    <xf numFmtId="164" fontId="2" fillId="0" borderId="8" xfId="0" applyNumberFormat="1" applyFont="1" applyBorder="1" applyAlignment="1" applyProtection="1">
      <alignment horizontal="center" vertical="center" wrapText="1"/>
      <protection locked="0"/>
    </xf>
    <xf numFmtId="164" fontId="2" fillId="0" borderId="2" xfId="0" applyNumberFormat="1" applyFont="1" applyBorder="1" applyAlignment="1" applyProtection="1">
      <alignment horizontal="center" vertical="center" wrapText="1"/>
      <protection locked="0"/>
    </xf>
    <xf numFmtId="164" fontId="2" fillId="0" borderId="3" xfId="0" applyNumberFormat="1" applyFont="1" applyBorder="1" applyAlignment="1" applyProtection="1">
      <alignment horizontal="center" vertical="center" wrapText="1"/>
      <protection locked="0"/>
    </xf>
    <xf numFmtId="164" fontId="2" fillId="0" borderId="10" xfId="0" applyNumberFormat="1" applyFont="1" applyBorder="1" applyAlignment="1" applyProtection="1">
      <alignment horizontal="center" vertical="center" wrapText="1"/>
      <protection locked="0"/>
    </xf>
    <xf numFmtId="164" fontId="2" fillId="0" borderId="11" xfId="0" applyNumberFormat="1" applyFont="1" applyBorder="1" applyAlignment="1" applyProtection="1">
      <alignment horizontal="center" vertical="center" wrapText="1"/>
      <protection locked="0"/>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3" fillId="2" borderId="1" xfId="0" applyFont="1" applyFill="1" applyBorder="1" applyAlignment="1" applyProtection="1">
      <alignment horizontal="center" vertical="center" wrapText="1"/>
      <protection locked="0" hidden="1"/>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protection locked="0" hidden="1"/>
    </xf>
    <xf numFmtId="0" fontId="3" fillId="8" borderId="12" xfId="0" applyFont="1" applyFill="1" applyBorder="1" applyAlignment="1" applyProtection="1">
      <alignment horizontal="center" vertical="center" wrapText="1"/>
      <protection locked="0" hidden="1"/>
    </xf>
    <xf numFmtId="0" fontId="3" fillId="8" borderId="8" xfId="0" applyFont="1" applyFill="1" applyBorder="1" applyAlignment="1" applyProtection="1">
      <alignment horizontal="center" vertical="center" wrapText="1"/>
      <protection locked="0" hidden="1"/>
    </xf>
    <xf numFmtId="0" fontId="3" fillId="8" borderId="10" xfId="0" applyFont="1" applyFill="1" applyBorder="1" applyAlignment="1" applyProtection="1">
      <alignment horizontal="center" vertical="center" wrapText="1"/>
      <protection locked="0" hidden="1"/>
    </xf>
    <xf numFmtId="0" fontId="3" fillId="8" borderId="9" xfId="0" applyFont="1" applyFill="1" applyBorder="1" applyAlignment="1" applyProtection="1">
      <alignment horizontal="center" vertical="center" wrapText="1"/>
      <protection locked="0" hidden="1"/>
    </xf>
    <xf numFmtId="0" fontId="3" fillId="8" borderId="11" xfId="0" applyFont="1" applyFill="1" applyBorder="1" applyAlignment="1" applyProtection="1">
      <alignment horizontal="center" vertical="center" wrapText="1"/>
      <protection locked="0" hidden="1"/>
    </xf>
    <xf numFmtId="0" fontId="2" fillId="0" borderId="13" xfId="0" applyFont="1" applyBorder="1" applyAlignment="1" applyProtection="1">
      <alignment horizontal="justify" vertical="top" wrapText="1"/>
      <protection locked="0"/>
    </xf>
    <xf numFmtId="0" fontId="2" fillId="0" borderId="14" xfId="0" applyFont="1" applyBorder="1" applyAlignment="1" applyProtection="1">
      <alignment horizontal="justify" vertical="top" wrapText="1"/>
      <protection locked="0"/>
    </xf>
    <xf numFmtId="0" fontId="2" fillId="0" borderId="15" xfId="0" applyFont="1" applyBorder="1" applyAlignment="1" applyProtection="1">
      <alignment horizontal="justify" vertical="top" wrapText="1"/>
      <protection locked="0"/>
    </xf>
    <xf numFmtId="0" fontId="3" fillId="4" borderId="7" xfId="0" applyFont="1" applyFill="1" applyBorder="1" applyAlignment="1" applyProtection="1">
      <alignment horizontal="center" vertical="center" wrapText="1"/>
      <protection locked="0" hidden="1"/>
    </xf>
    <xf numFmtId="0" fontId="3" fillId="4" borderId="8" xfId="0" applyFont="1" applyFill="1" applyBorder="1" applyAlignment="1" applyProtection="1">
      <alignment horizontal="center" vertical="center" wrapText="1"/>
      <protection locked="0" hidden="1"/>
    </xf>
    <xf numFmtId="0" fontId="3" fillId="4" borderId="10" xfId="0" applyFont="1" applyFill="1" applyBorder="1" applyAlignment="1" applyProtection="1">
      <alignment horizontal="center" vertical="center" wrapText="1"/>
      <protection locked="0" hidden="1"/>
    </xf>
    <xf numFmtId="0" fontId="3" fillId="4" borderId="1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7"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14" fillId="6" borderId="13" xfId="0" applyNumberFormat="1" applyFont="1" applyFill="1" applyBorder="1" applyAlignment="1" applyProtection="1">
      <alignment horizontal="center" vertical="center" wrapText="1"/>
      <protection locked="0"/>
    </xf>
    <xf numFmtId="0" fontId="14" fillId="6" borderId="15" xfId="0" applyFont="1" applyFill="1" applyBorder="1" applyAlignment="1" applyProtection="1">
      <alignment horizontal="center" vertical="center" wrapText="1"/>
      <protection locked="0"/>
    </xf>
    <xf numFmtId="0" fontId="14" fillId="6" borderId="13" xfId="0" applyFont="1" applyFill="1" applyBorder="1" applyAlignment="1">
      <alignment horizontal="center" vertical="top" wrapText="1"/>
    </xf>
    <xf numFmtId="0" fontId="14" fillId="6" borderId="14" xfId="0" applyFont="1" applyFill="1" applyBorder="1" applyAlignment="1">
      <alignment horizontal="center" vertical="top" wrapText="1"/>
    </xf>
    <xf numFmtId="0" fontId="14" fillId="6" borderId="15" xfId="0" applyFont="1" applyFill="1" applyBorder="1" applyAlignment="1">
      <alignment horizontal="center" vertical="top" wrapText="1"/>
    </xf>
    <xf numFmtId="0" fontId="13" fillId="0" borderId="12" xfId="0" applyFont="1" applyBorder="1" applyAlignment="1">
      <alignment horizontal="center" vertical="top" wrapText="1"/>
    </xf>
    <xf numFmtId="0" fontId="7" fillId="3" borderId="10" xfId="0" applyFont="1" applyFill="1" applyBorder="1" applyAlignment="1">
      <alignment horizontal="center" wrapText="1"/>
    </xf>
    <xf numFmtId="0" fontId="7" fillId="3" borderId="9" xfId="0" applyFont="1" applyFill="1" applyBorder="1" applyAlignment="1">
      <alignment horizontal="center" wrapText="1"/>
    </xf>
    <xf numFmtId="0" fontId="7" fillId="3" borderId="11" xfId="0" applyFont="1" applyFill="1" applyBorder="1" applyAlignment="1">
      <alignment horizontal="center" wrapText="1"/>
    </xf>
    <xf numFmtId="0" fontId="2" fillId="6" borderId="1" xfId="0" applyFont="1" applyFill="1" applyBorder="1" applyAlignment="1">
      <alignment horizontal="left" vertical="center" wrapText="1"/>
    </xf>
    <xf numFmtId="0" fontId="1" fillId="0" borderId="0" xfId="0" applyFont="1" applyBorder="1" applyAlignment="1">
      <alignment wrapText="1"/>
    </xf>
    <xf numFmtId="0" fontId="0" fillId="0" borderId="0" xfId="0" applyBorder="1" applyAlignment="1">
      <alignment wrapText="1"/>
    </xf>
    <xf numFmtId="0" fontId="2" fillId="6" borderId="21" xfId="0" applyFont="1" applyFill="1" applyBorder="1" applyAlignment="1" applyProtection="1">
      <alignment horizontal="left" vertical="top" wrapText="1"/>
      <protection locked="0"/>
    </xf>
    <xf numFmtId="0" fontId="7" fillId="2" borderId="13" xfId="0" applyFont="1" applyFill="1" applyBorder="1" applyAlignment="1" applyProtection="1">
      <alignment horizontal="center" vertical="center" wrapText="1"/>
      <protection locked="0" hidden="1"/>
    </xf>
    <xf numFmtId="0" fontId="6" fillId="2" borderId="14" xfId="0" applyFont="1" applyFill="1" applyBorder="1" applyAlignment="1" applyProtection="1">
      <alignment horizontal="center" vertical="center" wrapText="1"/>
      <protection locked="0" hidden="1"/>
    </xf>
    <xf numFmtId="0" fontId="6" fillId="2" borderId="15" xfId="0" applyFont="1" applyFill="1" applyBorder="1" applyAlignment="1" applyProtection="1">
      <alignment horizontal="center" vertical="center" wrapText="1"/>
      <protection locked="0" hidden="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8" borderId="23" xfId="0" applyFont="1" applyFill="1" applyBorder="1" applyAlignment="1" applyProtection="1">
      <alignment horizontal="center" vertical="top" wrapText="1"/>
      <protection locked="0"/>
    </xf>
    <xf numFmtId="0" fontId="2" fillId="8" borderId="24" xfId="0" applyFont="1" applyFill="1" applyBorder="1" applyAlignment="1" applyProtection="1">
      <alignment horizontal="center" vertical="top" wrapText="1"/>
      <protection locked="0"/>
    </xf>
    <xf numFmtId="0" fontId="2" fillId="8" borderId="31" xfId="0" applyFont="1" applyFill="1" applyBorder="1" applyAlignment="1" applyProtection="1">
      <alignment horizontal="center" vertical="top" wrapText="1"/>
      <protection locked="0"/>
    </xf>
    <xf numFmtId="0" fontId="5" fillId="0" borderId="12" xfId="0" applyFont="1" applyBorder="1" applyAlignment="1">
      <alignment horizontal="center" vertical="top" wrapText="1"/>
    </xf>
    <xf numFmtId="0" fontId="2" fillId="6" borderId="13" xfId="0" applyFont="1" applyFill="1" applyBorder="1" applyAlignment="1" applyProtection="1">
      <alignment horizontal="justify" vertical="top" wrapText="1"/>
    </xf>
    <xf numFmtId="0" fontId="2" fillId="6" borderId="14" xfId="0" applyFont="1" applyFill="1" applyBorder="1" applyAlignment="1" applyProtection="1">
      <alignment horizontal="justify" vertical="top" wrapText="1"/>
    </xf>
    <xf numFmtId="0" fontId="2" fillId="6" borderId="15" xfId="0" applyFont="1" applyFill="1" applyBorder="1" applyAlignment="1" applyProtection="1">
      <alignment horizontal="justify" vertical="top" wrapText="1"/>
    </xf>
    <xf numFmtId="0" fontId="2" fillId="0" borderId="13" xfId="0" applyFont="1" applyBorder="1" applyAlignment="1">
      <alignment horizontal="justify" vertical="distributed" wrapText="1"/>
    </xf>
    <xf numFmtId="0" fontId="2" fillId="0" borderId="14" xfId="0" applyFont="1" applyBorder="1" applyAlignment="1">
      <alignment horizontal="justify" vertical="distributed" wrapText="1"/>
    </xf>
    <xf numFmtId="0" fontId="2" fillId="0" borderId="15" xfId="0" applyFont="1" applyBorder="1" applyAlignment="1">
      <alignment horizontal="justify" vertical="distributed" wrapText="1"/>
    </xf>
    <xf numFmtId="0" fontId="2" fillId="0" borderId="13" xfId="0" applyFont="1" applyBorder="1" applyAlignment="1" applyProtection="1">
      <alignment horizontal="justify" vertical="center" wrapText="1"/>
    </xf>
    <xf numFmtId="0" fontId="2" fillId="0" borderId="14" xfId="0" applyFont="1" applyBorder="1" applyAlignment="1" applyProtection="1">
      <alignment horizontal="justify" vertical="center" wrapText="1"/>
    </xf>
    <xf numFmtId="0" fontId="2" fillId="0" borderId="15" xfId="0" applyFont="1" applyBorder="1" applyAlignment="1" applyProtection="1">
      <alignment horizontal="justify" vertical="center" wrapText="1"/>
    </xf>
    <xf numFmtId="0" fontId="2" fillId="6" borderId="13" xfId="0" applyFont="1" applyFill="1" applyBorder="1" applyAlignment="1" applyProtection="1">
      <alignment horizontal="left" vertical="top" wrapText="1" indent="3"/>
      <protection locked="0"/>
    </xf>
    <xf numFmtId="0" fontId="2" fillId="6" borderId="14" xfId="0" applyFont="1" applyFill="1" applyBorder="1" applyAlignment="1" applyProtection="1">
      <alignment horizontal="left" vertical="top" wrapText="1" indent="3"/>
      <protection locked="0"/>
    </xf>
    <xf numFmtId="0" fontId="2" fillId="6" borderId="15" xfId="0" applyFont="1" applyFill="1" applyBorder="1" applyAlignment="1" applyProtection="1">
      <alignment horizontal="left" vertical="top" wrapText="1" indent="3"/>
      <protection locked="0"/>
    </xf>
    <xf numFmtId="0" fontId="3" fillId="3" borderId="10" xfId="0" applyFont="1" applyFill="1" applyBorder="1" applyAlignment="1">
      <alignment horizontal="center" vertical="center" wrapText="1"/>
    </xf>
    <xf numFmtId="0" fontId="2" fillId="6" borderId="13" xfId="0" applyFont="1" applyFill="1" applyBorder="1" applyAlignment="1" applyProtection="1">
      <alignment horizontal="left" vertical="center" wrapText="1"/>
      <protection locked="0"/>
    </xf>
    <xf numFmtId="0" fontId="2" fillId="6" borderId="15"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top" wrapText="1"/>
      <protection locked="0" hidden="1"/>
    </xf>
    <xf numFmtId="0" fontId="3" fillId="2" borderId="15" xfId="0" applyFont="1" applyFill="1" applyBorder="1" applyAlignment="1" applyProtection="1">
      <alignment horizontal="left" vertical="top" wrapText="1"/>
      <protection locked="0" hidden="1"/>
    </xf>
    <xf numFmtId="0" fontId="3" fillId="2" borderId="13" xfId="0" applyFont="1" applyFill="1" applyBorder="1" applyAlignment="1" applyProtection="1">
      <alignment horizontal="center" vertical="top" wrapText="1"/>
    </xf>
    <xf numFmtId="0" fontId="3" fillId="2" borderId="15"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AB$6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B$62"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AB$63"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fmlaLink="$AA$119" lockText="1" noThreeD="1"/>
</file>

<file path=xl/ctrlProps/ctrlProp33.xml><?xml version="1.0" encoding="utf-8"?>
<formControlPr xmlns="http://schemas.microsoft.com/office/spreadsheetml/2009/9/main" objectType="CheckBox" checked="Checked" fmlaLink="$AA$120" lockText="1" noThreeD="1"/>
</file>

<file path=xl/ctrlProps/ctrlProp34.xml><?xml version="1.0" encoding="utf-8"?>
<formControlPr xmlns="http://schemas.microsoft.com/office/spreadsheetml/2009/9/main" objectType="CheckBox" checked="Checked" fmlaLink="$AA$121" noThreeD="1"/>
</file>

<file path=xl/ctrlProps/ctrlProp35.xml><?xml version="1.0" encoding="utf-8"?>
<formControlPr xmlns="http://schemas.microsoft.com/office/spreadsheetml/2009/9/main" objectType="CheckBox" fmlaLink="$AA$122" lockText="1" noThreeD="1"/>
</file>

<file path=xl/ctrlProps/ctrlProp36.xml><?xml version="1.0" encoding="utf-8"?>
<formControlPr xmlns="http://schemas.microsoft.com/office/spreadsheetml/2009/9/main" objectType="CheckBox" fmlaLink="$AA$123" lockText="1" noThreeD="1"/>
</file>

<file path=xl/ctrlProps/ctrlProp37.xml><?xml version="1.0" encoding="utf-8"?>
<formControlPr xmlns="http://schemas.microsoft.com/office/spreadsheetml/2009/9/main" objectType="CheckBox" fmlaLink="$AA$118"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fmlaLink="$AB$64"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fmlaLink="$AB$95" lockText="1" noThreeD="1"/>
</file>

<file path=xl/ctrlProps/ctrlProp42.xml><?xml version="1.0" encoding="utf-8"?>
<formControlPr xmlns="http://schemas.microsoft.com/office/spreadsheetml/2009/9/main" objectType="CheckBox" checked="Checked" fmlaLink="$AB$96" lockText="1" noThreeD="1"/>
</file>

<file path=xl/ctrlProps/ctrlProp43.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AB$65" lockText="1" noThreeD="1"/>
</file>

<file path=xl/ctrlProps/ctrlProp6.xml><?xml version="1.0" encoding="utf-8"?>
<formControlPr xmlns="http://schemas.microsoft.com/office/spreadsheetml/2009/9/main" objectType="CheckBox" fmlaLink="$AB$66" lockText="1" noThreeD="1"/>
</file>

<file path=xl/ctrlProps/ctrlProp7.xml><?xml version="1.0" encoding="utf-8"?>
<formControlPr xmlns="http://schemas.microsoft.com/office/spreadsheetml/2009/9/main" objectType="CheckBox" checked="Checked" fmlaLink="$AA$94"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60</xdr:row>
          <xdr:rowOff>19050</xdr:rowOff>
        </xdr:from>
        <xdr:to>
          <xdr:col>0</xdr:col>
          <xdr:colOff>228600</xdr:colOff>
          <xdr:row>60</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19050</xdr:rowOff>
        </xdr:from>
        <xdr:to>
          <xdr:col>0</xdr:col>
          <xdr:colOff>228600</xdr:colOff>
          <xdr:row>62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0</xdr:col>
          <xdr:colOff>228600</xdr:colOff>
          <xdr:row>61</xdr:row>
          <xdr:rowOff>171450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228600</xdr:colOff>
          <xdr:row>63</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28575</xdr:rowOff>
        </xdr:from>
        <xdr:to>
          <xdr:col>0</xdr:col>
          <xdr:colOff>228600</xdr:colOff>
          <xdr:row>64</xdr:row>
          <xdr:rowOff>209550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0</xdr:col>
          <xdr:colOff>247650</xdr:colOff>
          <xdr:row>65</xdr:row>
          <xdr:rowOff>200025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276225</xdr:rowOff>
        </xdr:from>
        <xdr:to>
          <xdr:col>0</xdr:col>
          <xdr:colOff>314325</xdr:colOff>
          <xdr:row>93</xdr:row>
          <xdr:rowOff>342900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72</xdr:row>
          <xdr:rowOff>0</xdr:rowOff>
        </xdr:from>
        <xdr:to>
          <xdr:col>2</xdr:col>
          <xdr:colOff>276225</xdr:colOff>
          <xdr:row>73</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72</xdr:row>
          <xdr:rowOff>0</xdr:rowOff>
        </xdr:from>
        <xdr:to>
          <xdr:col>5</xdr:col>
          <xdr:colOff>495300</xdr:colOff>
          <xdr:row>73</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xdr:row>
          <xdr:rowOff>0</xdr:rowOff>
        </xdr:from>
        <xdr:to>
          <xdr:col>2</xdr:col>
          <xdr:colOff>276225</xdr:colOff>
          <xdr:row>76</xdr:row>
          <xdr:rowOff>180975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0</xdr:rowOff>
        </xdr:from>
        <xdr:to>
          <xdr:col>5</xdr:col>
          <xdr:colOff>495300</xdr:colOff>
          <xdr:row>76</xdr:row>
          <xdr:rowOff>180975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74</xdr:row>
          <xdr:rowOff>0</xdr:rowOff>
        </xdr:from>
        <xdr:to>
          <xdr:col>2</xdr:col>
          <xdr:colOff>276225</xdr:colOff>
          <xdr:row>75</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495300</xdr:colOff>
          <xdr:row>75</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79</xdr:row>
          <xdr:rowOff>0</xdr:rowOff>
        </xdr:from>
        <xdr:to>
          <xdr:col>2</xdr:col>
          <xdr:colOff>276225</xdr:colOff>
          <xdr:row>79</xdr:row>
          <xdr:rowOff>180975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80</xdr:row>
          <xdr:rowOff>0</xdr:rowOff>
        </xdr:from>
        <xdr:to>
          <xdr:col>2</xdr:col>
          <xdr:colOff>276225</xdr:colOff>
          <xdr:row>80</xdr:row>
          <xdr:rowOff>180975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81</xdr:row>
          <xdr:rowOff>0</xdr:rowOff>
        </xdr:from>
        <xdr:to>
          <xdr:col>2</xdr:col>
          <xdr:colOff>276225</xdr:colOff>
          <xdr:row>81</xdr:row>
          <xdr:rowOff>180975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82</xdr:row>
          <xdr:rowOff>0</xdr:rowOff>
        </xdr:from>
        <xdr:to>
          <xdr:col>2</xdr:col>
          <xdr:colOff>276225</xdr:colOff>
          <xdr:row>82</xdr:row>
          <xdr:rowOff>180975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85</xdr:row>
          <xdr:rowOff>0</xdr:rowOff>
        </xdr:from>
        <xdr:to>
          <xdr:col>2</xdr:col>
          <xdr:colOff>276225</xdr:colOff>
          <xdr:row>85</xdr:row>
          <xdr:rowOff>180975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86</xdr:row>
          <xdr:rowOff>0</xdr:rowOff>
        </xdr:from>
        <xdr:to>
          <xdr:col>2</xdr:col>
          <xdr:colOff>276225</xdr:colOff>
          <xdr:row>86</xdr:row>
          <xdr:rowOff>180975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87</xdr:row>
          <xdr:rowOff>0</xdr:rowOff>
        </xdr:from>
        <xdr:to>
          <xdr:col>2</xdr:col>
          <xdr:colOff>276225</xdr:colOff>
          <xdr:row>87</xdr:row>
          <xdr:rowOff>180975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88</xdr:row>
          <xdr:rowOff>0</xdr:rowOff>
        </xdr:from>
        <xdr:to>
          <xdr:col>2</xdr:col>
          <xdr:colOff>276225</xdr:colOff>
          <xdr:row>88</xdr:row>
          <xdr:rowOff>180975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xdr:row>
          <xdr:rowOff>0</xdr:rowOff>
        </xdr:from>
        <xdr:to>
          <xdr:col>2</xdr:col>
          <xdr:colOff>276225</xdr:colOff>
          <xdr:row>89</xdr:row>
          <xdr:rowOff>180975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84</xdr:row>
          <xdr:rowOff>0</xdr:rowOff>
        </xdr:from>
        <xdr:to>
          <xdr:col>2</xdr:col>
          <xdr:colOff>276225</xdr:colOff>
          <xdr:row>84</xdr:row>
          <xdr:rowOff>180975</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78</xdr:row>
          <xdr:rowOff>0</xdr:rowOff>
        </xdr:from>
        <xdr:to>
          <xdr:col>2</xdr:col>
          <xdr:colOff>276225</xdr:colOff>
          <xdr:row>78</xdr:row>
          <xdr:rowOff>180975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9525</xdr:rowOff>
        </xdr:from>
        <xdr:to>
          <xdr:col>7</xdr:col>
          <xdr:colOff>38100</xdr:colOff>
          <xdr:row>78</xdr:row>
          <xdr:rowOff>190500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9525</xdr:rowOff>
        </xdr:from>
        <xdr:to>
          <xdr:col>7</xdr:col>
          <xdr:colOff>47625</xdr:colOff>
          <xdr:row>79</xdr:row>
          <xdr:rowOff>200025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80</xdr:row>
          <xdr:rowOff>9525</xdr:rowOff>
        </xdr:from>
        <xdr:to>
          <xdr:col>7</xdr:col>
          <xdr:colOff>38100</xdr:colOff>
          <xdr:row>80</xdr:row>
          <xdr:rowOff>200025</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81</xdr:row>
          <xdr:rowOff>9525</xdr:rowOff>
        </xdr:from>
        <xdr:to>
          <xdr:col>7</xdr:col>
          <xdr:colOff>57150</xdr:colOff>
          <xdr:row>81</xdr:row>
          <xdr:rowOff>200025</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0</xdr:rowOff>
        </xdr:from>
        <xdr:to>
          <xdr:col>7</xdr:col>
          <xdr:colOff>66675</xdr:colOff>
          <xdr:row>84</xdr:row>
          <xdr:rowOff>200025</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85</xdr:row>
          <xdr:rowOff>0</xdr:rowOff>
        </xdr:from>
        <xdr:to>
          <xdr:col>7</xdr:col>
          <xdr:colOff>47625</xdr:colOff>
          <xdr:row>85</xdr:row>
          <xdr:rowOff>190500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88</xdr:row>
          <xdr:rowOff>9525</xdr:rowOff>
        </xdr:from>
        <xdr:to>
          <xdr:col>7</xdr:col>
          <xdr:colOff>47625</xdr:colOff>
          <xdr:row>88</xdr:row>
          <xdr:rowOff>190500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118</xdr:row>
          <xdr:rowOff>9525</xdr:rowOff>
        </xdr:from>
        <xdr:to>
          <xdr:col>0</xdr:col>
          <xdr:colOff>238125</xdr:colOff>
          <xdr:row>118</xdr:row>
          <xdr:rowOff>180975</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119</xdr:row>
          <xdr:rowOff>9525</xdr:rowOff>
        </xdr:from>
        <xdr:to>
          <xdr:col>0</xdr:col>
          <xdr:colOff>228600</xdr:colOff>
          <xdr:row>119</xdr:row>
          <xdr:rowOff>180975</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120</xdr:row>
          <xdr:rowOff>28575</xdr:rowOff>
        </xdr:from>
        <xdr:to>
          <xdr:col>0</xdr:col>
          <xdr:colOff>228600</xdr:colOff>
          <xdr:row>120</xdr:row>
          <xdr:rowOff>200025</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121</xdr:row>
          <xdr:rowOff>19050</xdr:rowOff>
        </xdr:from>
        <xdr:to>
          <xdr:col>0</xdr:col>
          <xdr:colOff>228600</xdr:colOff>
          <xdr:row>121</xdr:row>
          <xdr:rowOff>190500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122</xdr:row>
          <xdr:rowOff>0</xdr:rowOff>
        </xdr:from>
        <xdr:to>
          <xdr:col>0</xdr:col>
          <xdr:colOff>238125</xdr:colOff>
          <xdr:row>122</xdr:row>
          <xdr:rowOff>171450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117</xdr:row>
          <xdr:rowOff>47625</xdr:rowOff>
        </xdr:from>
        <xdr:to>
          <xdr:col>0</xdr:col>
          <xdr:colOff>247650</xdr:colOff>
          <xdr:row>117</xdr:row>
          <xdr:rowOff>266700</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86</xdr:row>
          <xdr:rowOff>0</xdr:rowOff>
        </xdr:from>
        <xdr:to>
          <xdr:col>7</xdr:col>
          <xdr:colOff>47625</xdr:colOff>
          <xdr:row>86</xdr:row>
          <xdr:rowOff>190500</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87</xdr:row>
          <xdr:rowOff>0</xdr:rowOff>
        </xdr:from>
        <xdr:to>
          <xdr:col>7</xdr:col>
          <xdr:colOff>47625</xdr:colOff>
          <xdr:row>87</xdr:row>
          <xdr:rowOff>190500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89</xdr:row>
          <xdr:rowOff>9525</xdr:rowOff>
        </xdr:from>
        <xdr:to>
          <xdr:col>7</xdr:col>
          <xdr:colOff>47625</xdr:colOff>
          <xdr:row>89</xdr:row>
          <xdr:rowOff>190500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93</xdr:row>
          <xdr:rowOff>323850</xdr:rowOff>
        </xdr:from>
        <xdr:to>
          <xdr:col>0</xdr:col>
          <xdr:colOff>304800</xdr:colOff>
          <xdr:row>95</xdr:row>
          <xdr:rowOff>57150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94</xdr:row>
          <xdr:rowOff>295275</xdr:rowOff>
        </xdr:from>
        <xdr:to>
          <xdr:col>0</xdr:col>
          <xdr:colOff>295275</xdr:colOff>
          <xdr:row>96</xdr:row>
          <xdr:rowOff>47625</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82</xdr:row>
          <xdr:rowOff>9525</xdr:rowOff>
        </xdr:from>
        <xdr:to>
          <xdr:col>7</xdr:col>
          <xdr:colOff>47625</xdr:colOff>
          <xdr:row>82</xdr:row>
          <xdr:rowOff>200025</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57150</xdr:rowOff>
    </xdr:from>
    <xdr:to>
      <xdr:col>10</xdr:col>
      <xdr:colOff>19049</xdr:colOff>
      <xdr:row>41</xdr:row>
      <xdr:rowOff>180975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8574" y="57150"/>
          <a:ext cx="6086475" cy="7934325"/>
        </a:xfrm>
        <a:prstGeom prst="rect">
          <a:avLst/>
        </a:prstGeom>
        <a:ln w="22225">
          <a:solidFill>
            <a:schemeClr val="tx1"/>
          </a:solidFill>
        </a:ln>
      </xdr:spPr>
    </xdr:pic>
    <xdr:clientData/>
  </xdr:twoCellAnchor>
  <xdr:twoCellAnchor editAs="oneCell">
    <xdr:from>
      <xdr:col>0</xdr:col>
      <xdr:colOff>28575</xdr:colOff>
      <xdr:row>77</xdr:row>
      <xdr:rowOff>171450</xdr:rowOff>
    </xdr:from>
    <xdr:to>
      <xdr:col>10</xdr:col>
      <xdr:colOff>76200</xdr:colOff>
      <xdr:row>123</xdr:row>
      <xdr:rowOff>76200</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28575" y="14839950"/>
          <a:ext cx="6143625" cy="8667750"/>
        </a:xfrm>
        <a:prstGeom prst="rect">
          <a:avLst/>
        </a:prstGeom>
        <a:ln w="22225">
          <a:solidFill>
            <a:schemeClr val="tx1"/>
          </a:solidFill>
        </a:ln>
      </xdr:spPr>
    </xdr:pic>
    <xdr:clientData/>
  </xdr:twoCellAnchor>
  <xdr:twoCellAnchor editAs="oneCell">
    <xdr:from>
      <xdr:col>0</xdr:col>
      <xdr:colOff>28575</xdr:colOff>
      <xdr:row>42</xdr:row>
      <xdr:rowOff>28575</xdr:rowOff>
    </xdr:from>
    <xdr:to>
      <xdr:col>10</xdr:col>
      <xdr:colOff>57151</xdr:colOff>
      <xdr:row>77</xdr:row>
      <xdr:rowOff>123825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28575" y="8029575"/>
          <a:ext cx="6124576" cy="6762750"/>
        </a:xfrm>
        <a:prstGeom prst="rect">
          <a:avLst/>
        </a:prstGeom>
        <a:ln w="2222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9</xdr:col>
      <xdr:colOff>571500</xdr:colOff>
      <xdr:row>46</xdr:row>
      <xdr:rowOff>180975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66675"/>
          <a:ext cx="6000750" cy="8877300"/>
        </a:xfrm>
        <a:prstGeom prst="rect">
          <a:avLst/>
        </a:prstGeom>
        <a:ln w="19050">
          <a:solidFill>
            <a:srgbClr val="0070C0"/>
          </a:solidFill>
        </a:ln>
      </xdr:spPr>
    </xdr:pic>
    <xdr:clientData/>
  </xdr:twoCellAnchor>
  <xdr:twoCellAnchor editAs="oneCell">
    <xdr:from>
      <xdr:col>0</xdr:col>
      <xdr:colOff>47624</xdr:colOff>
      <xdr:row>47</xdr:row>
      <xdr:rowOff>57150</xdr:rowOff>
    </xdr:from>
    <xdr:to>
      <xdr:col>9</xdr:col>
      <xdr:colOff>600073</xdr:colOff>
      <xdr:row>93</xdr:row>
      <xdr:rowOff>171449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47624" y="9010650"/>
          <a:ext cx="6038849" cy="8877299"/>
        </a:xfrm>
        <a:prstGeom prst="rect">
          <a:avLst/>
        </a:prstGeom>
        <a:ln w="19050">
          <a:solidFill>
            <a:srgbClr val="0070C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94639\Desktop\2020-2021%20Title%20I%20School-level%20PFEP%20Template%20UPDATED%208-20-20b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level PFEP"/>
      <sheetName val="Sheet3"/>
      <sheetName val="Sheet2"/>
    </sheetNames>
    <sheetDataSet>
      <sheetData sheetId="0">
        <row r="128">
          <cell r="E128" t="str">
            <v xml:space="preserve">Parent/Family Engagement Focus Areas </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358"/>
  <sheetViews>
    <sheetView showGridLines="0" tabSelected="1" view="pageBreakPreview" zoomScale="145" zoomScaleNormal="145" zoomScaleSheetLayoutView="145" workbookViewId="0">
      <selection activeCell="B4" sqref="B4:H4"/>
    </sheetView>
  </sheetViews>
  <sheetFormatPr defaultColWidth="8.85546875" defaultRowHeight="16.5" x14ac:dyDescent="0.3"/>
  <cols>
    <col min="1" max="1" width="17" style="8" customWidth="1"/>
    <col min="2" max="2" width="2.5703125" style="8" customWidth="1"/>
    <col min="3" max="3" width="14.7109375" style="8" customWidth="1"/>
    <col min="4" max="4" width="15.140625" style="8" customWidth="1"/>
    <col min="5" max="5" width="2.85546875" style="8" customWidth="1"/>
    <col min="6" max="6" width="12" style="8" customWidth="1"/>
    <col min="7" max="7" width="2.85546875" style="8" customWidth="1"/>
    <col min="8" max="8" width="9.7109375" style="8" customWidth="1"/>
    <col min="9" max="9" width="7.140625" style="8" customWidth="1"/>
    <col min="10" max="10" width="20.140625" style="8" customWidth="1"/>
    <col min="11" max="11" width="1.28515625" hidden="1" customWidth="1"/>
    <col min="12" max="12" width="2.42578125" customWidth="1"/>
    <col min="17" max="17" width="9.42578125" customWidth="1"/>
    <col min="27" max="28" width="0" hidden="1" customWidth="1"/>
  </cols>
  <sheetData>
    <row r="1" spans="1:10" ht="3" customHeight="1" x14ac:dyDescent="0.3">
      <c r="A1" s="6"/>
      <c r="B1" s="6"/>
      <c r="C1" s="6"/>
      <c r="D1" s="6"/>
      <c r="E1" s="6"/>
      <c r="F1" s="6"/>
      <c r="G1" s="312"/>
      <c r="H1" s="313"/>
      <c r="I1" s="6"/>
      <c r="J1" s="6"/>
    </row>
    <row r="2" spans="1:10" ht="16.5" customHeight="1" x14ac:dyDescent="0.25">
      <c r="A2" s="53" t="s">
        <v>0</v>
      </c>
      <c r="B2" s="220" t="s">
        <v>108</v>
      </c>
      <c r="C2" s="221"/>
      <c r="D2" s="221"/>
      <c r="E2" s="221"/>
      <c r="F2" s="221"/>
      <c r="G2" s="221"/>
      <c r="H2" s="222"/>
      <c r="I2" s="54" t="s">
        <v>1</v>
      </c>
      <c r="J2" s="69">
        <f>VLOOKUP(B2,Sheet3!A:B,2,FALSE)</f>
        <v>4002</v>
      </c>
    </row>
    <row r="3" spans="1:10" ht="3.75" customHeight="1" x14ac:dyDescent="0.25">
      <c r="A3" s="55"/>
      <c r="B3" s="37"/>
      <c r="C3" s="37"/>
      <c r="D3" s="37"/>
      <c r="E3" s="37"/>
      <c r="F3" s="37"/>
      <c r="G3" s="37"/>
      <c r="H3" s="37"/>
      <c r="I3" s="36"/>
      <c r="J3" s="56"/>
    </row>
    <row r="4" spans="1:10" ht="18.600000000000001" customHeight="1" x14ac:dyDescent="0.25">
      <c r="A4" s="55" t="s">
        <v>10</v>
      </c>
      <c r="B4" s="235" t="s">
        <v>581</v>
      </c>
      <c r="C4" s="236"/>
      <c r="D4" s="236"/>
      <c r="E4" s="236"/>
      <c r="F4" s="236"/>
      <c r="G4" s="236"/>
      <c r="H4" s="237"/>
      <c r="I4" s="238"/>
      <c r="J4" s="239"/>
    </row>
    <row r="5" spans="1:10" ht="2.4500000000000002" customHeight="1" x14ac:dyDescent="0.25">
      <c r="A5" s="240"/>
      <c r="B5" s="241"/>
      <c r="C5" s="241"/>
      <c r="D5" s="241"/>
      <c r="E5" s="241"/>
      <c r="F5" s="241"/>
      <c r="G5" s="241"/>
      <c r="H5" s="241"/>
      <c r="I5" s="241"/>
      <c r="J5" s="242"/>
    </row>
    <row r="6" spans="1:10" ht="246" customHeight="1" x14ac:dyDescent="0.25">
      <c r="A6" s="223" t="s">
        <v>546</v>
      </c>
      <c r="B6" s="224"/>
      <c r="C6" s="224"/>
      <c r="D6" s="224"/>
      <c r="E6" s="224"/>
      <c r="F6" s="224"/>
      <c r="G6" s="224"/>
      <c r="H6" s="224"/>
      <c r="I6" s="224"/>
      <c r="J6" s="225"/>
    </row>
    <row r="7" spans="1:10" ht="4.5" hidden="1" customHeight="1" x14ac:dyDescent="0.25">
      <c r="A7" s="57"/>
      <c r="B7" s="47"/>
      <c r="C7" s="47"/>
      <c r="D7" s="47"/>
      <c r="E7" s="47"/>
      <c r="F7" s="47"/>
      <c r="G7" s="47"/>
      <c r="H7" s="47"/>
      <c r="I7" s="47"/>
      <c r="J7" s="58"/>
    </row>
    <row r="8" spans="1:10" ht="18" customHeight="1" x14ac:dyDescent="0.25">
      <c r="A8" s="226" t="s">
        <v>2</v>
      </c>
      <c r="B8" s="227"/>
      <c r="C8" s="227"/>
      <c r="D8" s="227"/>
      <c r="E8" s="227"/>
      <c r="F8" s="227"/>
      <c r="G8" s="227"/>
      <c r="H8" s="227"/>
      <c r="I8" s="227"/>
      <c r="J8" s="228"/>
    </row>
    <row r="9" spans="1:10" ht="28.9" customHeight="1" x14ac:dyDescent="0.25">
      <c r="A9" s="229" t="s">
        <v>3</v>
      </c>
      <c r="B9" s="230"/>
      <c r="C9" s="230"/>
      <c r="D9" s="230"/>
      <c r="E9" s="230"/>
      <c r="F9" s="230"/>
      <c r="G9" s="230"/>
      <c r="H9" s="230"/>
      <c r="I9" s="230"/>
      <c r="J9" s="231"/>
    </row>
    <row r="10" spans="1:10" ht="1.9" hidden="1" customHeight="1" x14ac:dyDescent="0.25">
      <c r="A10" s="59"/>
      <c r="B10" s="38"/>
      <c r="C10" s="38"/>
      <c r="D10" s="38"/>
      <c r="E10" s="38"/>
      <c r="F10" s="38"/>
      <c r="G10" s="38"/>
      <c r="H10" s="38"/>
      <c r="I10" s="38"/>
      <c r="J10" s="60"/>
    </row>
    <row r="11" spans="1:10" ht="30" customHeight="1" x14ac:dyDescent="0.25">
      <c r="A11" s="232" t="s">
        <v>11</v>
      </c>
      <c r="B11" s="233"/>
      <c r="C11" s="233"/>
      <c r="D11" s="233"/>
      <c r="E11" s="233"/>
      <c r="F11" s="233"/>
      <c r="G11" s="233"/>
      <c r="H11" s="233"/>
      <c r="I11" s="233"/>
      <c r="J11" s="234"/>
    </row>
    <row r="12" spans="1:10" ht="3" hidden="1" customHeight="1" x14ac:dyDescent="0.25">
      <c r="A12" s="59"/>
      <c r="B12" s="38"/>
      <c r="C12" s="38"/>
      <c r="D12" s="38"/>
      <c r="E12" s="38"/>
      <c r="F12" s="38"/>
      <c r="G12" s="38"/>
      <c r="H12" s="38"/>
      <c r="I12" s="38"/>
      <c r="J12" s="60"/>
    </row>
    <row r="13" spans="1:10" ht="27" customHeight="1" x14ac:dyDescent="0.25">
      <c r="A13" s="232" t="s">
        <v>4</v>
      </c>
      <c r="B13" s="233"/>
      <c r="C13" s="233"/>
      <c r="D13" s="233"/>
      <c r="E13" s="233"/>
      <c r="F13" s="233"/>
      <c r="G13" s="233"/>
      <c r="H13" s="233"/>
      <c r="I13" s="233"/>
      <c r="J13" s="234"/>
    </row>
    <row r="14" spans="1:10" ht="1.1499999999999999" customHeight="1" x14ac:dyDescent="0.25">
      <c r="A14" s="59"/>
      <c r="B14" s="38"/>
      <c r="C14" s="38"/>
      <c r="D14" s="38"/>
      <c r="E14" s="38"/>
      <c r="F14" s="38"/>
      <c r="G14" s="38"/>
      <c r="H14" s="38"/>
      <c r="I14" s="38"/>
      <c r="J14" s="60"/>
    </row>
    <row r="15" spans="1:10" ht="42" customHeight="1" x14ac:dyDescent="0.25">
      <c r="A15" s="232" t="s">
        <v>5</v>
      </c>
      <c r="B15" s="233"/>
      <c r="C15" s="233"/>
      <c r="D15" s="233"/>
      <c r="E15" s="233"/>
      <c r="F15" s="233"/>
      <c r="G15" s="233"/>
      <c r="H15" s="233"/>
      <c r="I15" s="233"/>
      <c r="J15" s="234"/>
    </row>
    <row r="16" spans="1:10" ht="3" hidden="1" customHeight="1" x14ac:dyDescent="0.25">
      <c r="A16" s="41"/>
      <c r="B16" s="39"/>
      <c r="C16" s="39"/>
      <c r="D16" s="39"/>
      <c r="E16" s="39"/>
      <c r="F16" s="39"/>
      <c r="G16" s="39"/>
      <c r="H16" s="39"/>
      <c r="I16" s="39"/>
      <c r="J16" s="40"/>
    </row>
    <row r="17" spans="1:10" ht="27.6" customHeight="1" x14ac:dyDescent="0.25">
      <c r="A17" s="183" t="s">
        <v>6</v>
      </c>
      <c r="B17" s="184"/>
      <c r="C17" s="184"/>
      <c r="D17" s="184"/>
      <c r="E17" s="184"/>
      <c r="F17" s="184"/>
      <c r="G17" s="184"/>
      <c r="H17" s="184"/>
      <c r="I17" s="184"/>
      <c r="J17" s="185"/>
    </row>
    <row r="18" spans="1:10" ht="3" hidden="1" customHeight="1" x14ac:dyDescent="0.25">
      <c r="A18" s="41"/>
      <c r="B18" s="39"/>
      <c r="C18" s="39"/>
      <c r="D18" s="39"/>
      <c r="E18" s="39"/>
      <c r="F18" s="39"/>
      <c r="G18" s="39"/>
      <c r="H18" s="39"/>
      <c r="I18" s="39"/>
      <c r="J18" s="40"/>
    </row>
    <row r="19" spans="1:10" ht="29.45" customHeight="1" x14ac:dyDescent="0.25">
      <c r="A19" s="183" t="s">
        <v>7</v>
      </c>
      <c r="B19" s="184"/>
      <c r="C19" s="184"/>
      <c r="D19" s="184"/>
      <c r="E19" s="184"/>
      <c r="F19" s="184"/>
      <c r="G19" s="184"/>
      <c r="H19" s="184"/>
      <c r="I19" s="184"/>
      <c r="J19" s="185"/>
    </row>
    <row r="20" spans="1:10" ht="2.25" hidden="1" customHeight="1" x14ac:dyDescent="0.25">
      <c r="A20" s="41"/>
      <c r="B20" s="39"/>
      <c r="C20" s="39"/>
      <c r="D20" s="39"/>
      <c r="E20" s="39"/>
      <c r="F20" s="39"/>
      <c r="G20" s="39"/>
      <c r="H20" s="39"/>
      <c r="I20" s="39"/>
      <c r="J20" s="40"/>
    </row>
    <row r="21" spans="1:10" ht="28.15" customHeight="1" x14ac:dyDescent="0.25">
      <c r="A21" s="186" t="s">
        <v>8</v>
      </c>
      <c r="B21" s="187"/>
      <c r="C21" s="187"/>
      <c r="D21" s="187"/>
      <c r="E21" s="187"/>
      <c r="F21" s="187"/>
      <c r="G21" s="187"/>
      <c r="H21" s="187"/>
      <c r="I21" s="187"/>
      <c r="J21" s="188"/>
    </row>
    <row r="22" spans="1:10" ht="3" hidden="1" customHeight="1" x14ac:dyDescent="0.25">
      <c r="A22" s="41"/>
      <c r="B22" s="39"/>
      <c r="C22" s="39"/>
      <c r="D22" s="39"/>
      <c r="E22" s="39"/>
      <c r="F22" s="39"/>
      <c r="G22" s="39"/>
      <c r="H22" s="39"/>
      <c r="I22" s="39"/>
      <c r="J22" s="40"/>
    </row>
    <row r="23" spans="1:10" ht="45.75" customHeight="1" x14ac:dyDescent="0.25">
      <c r="A23" s="186" t="s">
        <v>12</v>
      </c>
      <c r="B23" s="187"/>
      <c r="C23" s="187"/>
      <c r="D23" s="187"/>
      <c r="E23" s="187"/>
      <c r="F23" s="187"/>
      <c r="G23" s="187"/>
      <c r="H23" s="187"/>
      <c r="I23" s="187"/>
      <c r="J23" s="188"/>
    </row>
    <row r="24" spans="1:10" ht="0.6" customHeight="1" x14ac:dyDescent="0.25">
      <c r="A24" s="41"/>
      <c r="B24" s="39"/>
      <c r="C24" s="39"/>
      <c r="D24" s="39"/>
      <c r="E24" s="39"/>
      <c r="F24" s="39"/>
      <c r="G24" s="39"/>
      <c r="H24" s="39"/>
      <c r="I24" s="39"/>
      <c r="J24" s="40"/>
    </row>
    <row r="25" spans="1:10" ht="27" customHeight="1" x14ac:dyDescent="0.25">
      <c r="A25" s="186" t="s">
        <v>9</v>
      </c>
      <c r="B25" s="187"/>
      <c r="C25" s="187"/>
      <c r="D25" s="187"/>
      <c r="E25" s="187"/>
      <c r="F25" s="187"/>
      <c r="G25" s="187"/>
      <c r="H25" s="187"/>
      <c r="I25" s="187"/>
      <c r="J25" s="188"/>
    </row>
    <row r="26" spans="1:10" ht="9" customHeight="1" x14ac:dyDescent="0.25">
      <c r="A26" s="217"/>
      <c r="B26" s="218"/>
      <c r="C26" s="218"/>
      <c r="D26" s="218"/>
      <c r="E26" s="218"/>
      <c r="F26" s="218"/>
      <c r="G26" s="218"/>
      <c r="H26" s="218"/>
      <c r="I26" s="218"/>
      <c r="J26" s="219"/>
    </row>
    <row r="27" spans="1:10" ht="20.25" customHeight="1" x14ac:dyDescent="0.25">
      <c r="A27" s="61"/>
      <c r="B27" s="304"/>
      <c r="C27" s="305"/>
      <c r="D27" s="305"/>
      <c r="E27" s="306"/>
      <c r="F27" s="39"/>
      <c r="G27" s="39"/>
      <c r="H27" s="302"/>
      <c r="I27" s="303"/>
      <c r="J27" s="61"/>
    </row>
    <row r="28" spans="1:10" ht="15.75" customHeight="1" x14ac:dyDescent="0.25">
      <c r="A28" s="62"/>
      <c r="B28" s="307" t="s">
        <v>77</v>
      </c>
      <c r="C28" s="307"/>
      <c r="D28" s="307"/>
      <c r="E28" s="307"/>
      <c r="F28" s="42"/>
      <c r="G28" s="42"/>
      <c r="H28" s="307" t="s">
        <v>13</v>
      </c>
      <c r="I28" s="307"/>
      <c r="J28" s="63"/>
    </row>
    <row r="29" spans="1:10" ht="0.75" customHeight="1" x14ac:dyDescent="0.25">
      <c r="A29" s="214"/>
      <c r="B29" s="215"/>
      <c r="C29" s="215"/>
      <c r="D29" s="215"/>
      <c r="E29" s="215"/>
      <c r="F29" s="215"/>
      <c r="G29" s="215"/>
      <c r="H29" s="215"/>
      <c r="I29" s="215"/>
      <c r="J29" s="216"/>
    </row>
    <row r="30" spans="1:10" ht="15" customHeight="1" x14ac:dyDescent="0.25">
      <c r="A30" s="180" t="s">
        <v>158</v>
      </c>
      <c r="B30" s="181"/>
      <c r="C30" s="181"/>
      <c r="D30" s="181"/>
      <c r="E30" s="181"/>
      <c r="F30" s="181"/>
      <c r="G30" s="181"/>
      <c r="H30" s="181"/>
      <c r="I30" s="181"/>
      <c r="J30" s="182"/>
    </row>
    <row r="31" spans="1:10" ht="16.5" customHeight="1" x14ac:dyDescent="0.25">
      <c r="A31" s="251" t="s">
        <v>560</v>
      </c>
      <c r="B31" s="252"/>
      <c r="C31" s="252"/>
      <c r="D31" s="252"/>
      <c r="E31" s="252"/>
      <c r="F31" s="252"/>
      <c r="G31" s="252"/>
      <c r="H31" s="252"/>
      <c r="I31" s="252"/>
      <c r="J31" s="253"/>
    </row>
    <row r="32" spans="1:10" ht="26.25" customHeight="1" x14ac:dyDescent="0.25">
      <c r="A32" s="330" t="s">
        <v>14</v>
      </c>
      <c r="B32" s="331"/>
      <c r="C32" s="331"/>
      <c r="D32" s="331"/>
      <c r="E32" s="331"/>
      <c r="F32" s="331"/>
      <c r="G32" s="331"/>
      <c r="H32" s="331"/>
      <c r="I32" s="331"/>
      <c r="J32" s="332"/>
    </row>
    <row r="33" spans="1:28" ht="27" customHeight="1" x14ac:dyDescent="0.25">
      <c r="A33" s="138" t="s">
        <v>538</v>
      </c>
      <c r="B33" s="139"/>
      <c r="C33" s="139"/>
      <c r="D33" s="139"/>
      <c r="E33" s="139"/>
      <c r="F33" s="139"/>
      <c r="G33" s="139"/>
      <c r="H33" s="139"/>
      <c r="I33" s="139"/>
      <c r="J33" s="140"/>
    </row>
    <row r="34" spans="1:28" ht="1.1499999999999999" customHeight="1" x14ac:dyDescent="0.25">
      <c r="A34" s="92" t="s">
        <v>141</v>
      </c>
      <c r="B34" s="93"/>
      <c r="C34" s="93"/>
      <c r="D34" s="93"/>
      <c r="E34" s="93"/>
      <c r="F34" s="93"/>
      <c r="G34" s="93"/>
      <c r="H34" s="93"/>
      <c r="I34" s="93"/>
      <c r="J34" s="94"/>
    </row>
    <row r="35" spans="1:28" ht="12.75" customHeight="1" x14ac:dyDescent="0.25">
      <c r="A35" s="48" t="s">
        <v>15</v>
      </c>
      <c r="B35" s="49"/>
      <c r="C35" s="172" t="s">
        <v>16</v>
      </c>
      <c r="D35" s="191"/>
      <c r="E35" s="191"/>
      <c r="F35" s="173"/>
      <c r="G35" s="27"/>
      <c r="H35" s="49" t="s">
        <v>142</v>
      </c>
      <c r="I35" s="152" t="s">
        <v>17</v>
      </c>
      <c r="J35" s="153"/>
    </row>
    <row r="36" spans="1:28" ht="42.6" customHeight="1" x14ac:dyDescent="0.25">
      <c r="A36" s="246" t="s">
        <v>18</v>
      </c>
      <c r="B36" s="247"/>
      <c r="C36" s="327" t="s">
        <v>549</v>
      </c>
      <c r="D36" s="328"/>
      <c r="E36" s="328"/>
      <c r="F36" s="329"/>
      <c r="G36" s="132" t="s">
        <v>144</v>
      </c>
      <c r="H36" s="133"/>
      <c r="I36" s="189">
        <v>44119</v>
      </c>
      <c r="J36" s="190"/>
      <c r="K36" s="9"/>
    </row>
    <row r="37" spans="1:28" ht="26.45" customHeight="1" x14ac:dyDescent="0.25">
      <c r="A37" s="276"/>
      <c r="B37" s="277"/>
      <c r="C37" s="333" t="s">
        <v>143</v>
      </c>
      <c r="D37" s="334"/>
      <c r="E37" s="334"/>
      <c r="F37" s="335"/>
      <c r="G37" s="154" t="s">
        <v>437</v>
      </c>
      <c r="H37" s="155"/>
      <c r="I37" s="189">
        <v>44120</v>
      </c>
      <c r="J37" s="190"/>
      <c r="M37" s="9"/>
    </row>
    <row r="38" spans="1:28" ht="12.75" customHeight="1" x14ac:dyDescent="0.25">
      <c r="A38" s="4" t="s">
        <v>15</v>
      </c>
      <c r="B38" s="3"/>
      <c r="C38" s="192" t="s">
        <v>16</v>
      </c>
      <c r="D38" s="193"/>
      <c r="E38" s="193"/>
      <c r="F38" s="193"/>
      <c r="G38" s="193"/>
      <c r="H38" s="194"/>
      <c r="I38" s="195" t="s">
        <v>24</v>
      </c>
      <c r="J38" s="196"/>
    </row>
    <row r="39" spans="1:28" s="1" customFormat="1" ht="14.1" customHeight="1" x14ac:dyDescent="0.25">
      <c r="A39" s="197" t="s">
        <v>23</v>
      </c>
      <c r="B39" s="198"/>
      <c r="C39" s="206" t="s">
        <v>19</v>
      </c>
      <c r="D39" s="207"/>
      <c r="E39" s="207"/>
      <c r="F39" s="207"/>
      <c r="G39" s="207"/>
      <c r="H39" s="208"/>
      <c r="I39" s="84" t="s">
        <v>427</v>
      </c>
      <c r="J39" s="86"/>
      <c r="AB39" s="14" t="b">
        <v>0</v>
      </c>
    </row>
    <row r="40" spans="1:28" s="1" customFormat="1" ht="12.6" customHeight="1" x14ac:dyDescent="0.25">
      <c r="A40" s="199"/>
      <c r="B40" s="200"/>
      <c r="C40" s="206" t="s">
        <v>20</v>
      </c>
      <c r="D40" s="207"/>
      <c r="E40" s="207"/>
      <c r="F40" s="207"/>
      <c r="G40" s="207"/>
      <c r="H40" s="208"/>
      <c r="I40" s="209"/>
      <c r="J40" s="210"/>
      <c r="AB40" s="14" t="b">
        <v>0</v>
      </c>
    </row>
    <row r="41" spans="1:28" s="1" customFormat="1" ht="12" customHeight="1" x14ac:dyDescent="0.25">
      <c r="A41" s="199"/>
      <c r="B41" s="200"/>
      <c r="C41" s="206" t="s">
        <v>21</v>
      </c>
      <c r="D41" s="207"/>
      <c r="E41" s="207"/>
      <c r="F41" s="207"/>
      <c r="G41" s="207"/>
      <c r="H41" s="208"/>
      <c r="I41" s="209"/>
      <c r="J41" s="210"/>
      <c r="AB41" s="14" t="b">
        <v>0</v>
      </c>
    </row>
    <row r="42" spans="1:28" s="1" customFormat="1" ht="14.45" customHeight="1" x14ac:dyDescent="0.25">
      <c r="A42" s="201"/>
      <c r="B42" s="202"/>
      <c r="C42" s="206" t="s">
        <v>22</v>
      </c>
      <c r="D42" s="207"/>
      <c r="E42" s="207"/>
      <c r="F42" s="207"/>
      <c r="G42" s="207"/>
      <c r="H42" s="208"/>
      <c r="I42" s="113"/>
      <c r="J42" s="114"/>
      <c r="AB42" s="14" t="b">
        <v>0</v>
      </c>
    </row>
    <row r="43" spans="1:28" ht="2.4500000000000002" customHeight="1" x14ac:dyDescent="0.25">
      <c r="A43" s="203"/>
      <c r="B43" s="204"/>
      <c r="C43" s="204"/>
      <c r="D43" s="204"/>
      <c r="E43" s="204"/>
      <c r="F43" s="204"/>
      <c r="G43" s="204"/>
      <c r="H43" s="204"/>
      <c r="I43" s="204"/>
      <c r="J43" s="205"/>
    </row>
    <row r="44" spans="1:28" ht="13.5" customHeight="1" x14ac:dyDescent="0.25">
      <c r="A44" s="76" t="s">
        <v>561</v>
      </c>
      <c r="B44" s="77"/>
      <c r="C44" s="77"/>
      <c r="D44" s="77"/>
      <c r="E44" s="77"/>
      <c r="F44" s="77"/>
      <c r="G44" s="77"/>
      <c r="H44" s="77"/>
      <c r="I44" s="77"/>
      <c r="J44" s="78"/>
    </row>
    <row r="45" spans="1:28" ht="27.6" customHeight="1" x14ac:dyDescent="0.25">
      <c r="A45" s="138" t="s">
        <v>547</v>
      </c>
      <c r="B45" s="139"/>
      <c r="C45" s="139"/>
      <c r="D45" s="139"/>
      <c r="E45" s="139"/>
      <c r="F45" s="139"/>
      <c r="G45" s="139"/>
      <c r="H45" s="139"/>
      <c r="I45" s="139"/>
      <c r="J45" s="140"/>
    </row>
    <row r="46" spans="1:28" ht="0.6" customHeight="1" x14ac:dyDescent="0.25">
      <c r="A46" s="211"/>
      <c r="B46" s="212"/>
      <c r="C46" s="212"/>
      <c r="D46" s="212"/>
      <c r="E46" s="212"/>
      <c r="F46" s="212"/>
      <c r="G46" s="212"/>
      <c r="H46" s="212"/>
      <c r="I46" s="212"/>
      <c r="J46" s="213"/>
    </row>
    <row r="47" spans="1:28" ht="12" customHeight="1" x14ac:dyDescent="0.25">
      <c r="A47" s="48" t="s">
        <v>15</v>
      </c>
      <c r="B47" s="49"/>
      <c r="C47" s="172" t="s">
        <v>16</v>
      </c>
      <c r="D47" s="191"/>
      <c r="E47" s="191"/>
      <c r="F47" s="173"/>
      <c r="G47" s="172" t="s">
        <v>142</v>
      </c>
      <c r="H47" s="173"/>
      <c r="I47" s="152" t="s">
        <v>17</v>
      </c>
      <c r="J47" s="153"/>
    </row>
    <row r="48" spans="1:28" ht="19.5" customHeight="1" x14ac:dyDescent="0.25">
      <c r="A48" s="254" t="s">
        <v>525</v>
      </c>
      <c r="B48" s="255"/>
      <c r="C48" s="267" t="s">
        <v>526</v>
      </c>
      <c r="D48" s="268"/>
      <c r="E48" s="268"/>
      <c r="F48" s="269"/>
      <c r="G48" s="246" t="s">
        <v>433</v>
      </c>
      <c r="H48" s="247"/>
      <c r="I48" s="260">
        <v>44119</v>
      </c>
      <c r="J48" s="260"/>
    </row>
    <row r="49" spans="1:28" ht="12.75" customHeight="1" x14ac:dyDescent="0.25">
      <c r="A49" s="256"/>
      <c r="B49" s="257"/>
      <c r="C49" s="270"/>
      <c r="D49" s="271"/>
      <c r="E49" s="271"/>
      <c r="F49" s="272"/>
      <c r="G49" s="248"/>
      <c r="H49" s="249"/>
      <c r="I49" s="260"/>
      <c r="J49" s="260"/>
    </row>
    <row r="50" spans="1:28" ht="35.25" customHeight="1" x14ac:dyDescent="0.25">
      <c r="A50" s="258"/>
      <c r="B50" s="259"/>
      <c r="C50" s="273"/>
      <c r="D50" s="274"/>
      <c r="E50" s="274"/>
      <c r="F50" s="275"/>
      <c r="G50" s="276"/>
      <c r="H50" s="277"/>
      <c r="I50" s="260"/>
      <c r="J50" s="260"/>
    </row>
    <row r="51" spans="1:28" ht="16.5" customHeight="1" x14ac:dyDescent="0.25">
      <c r="A51" s="254" t="s">
        <v>550</v>
      </c>
      <c r="B51" s="255"/>
      <c r="C51" s="278" t="s">
        <v>548</v>
      </c>
      <c r="D51" s="278"/>
      <c r="E51" s="278"/>
      <c r="F51" s="278"/>
      <c r="G51" s="279" t="s">
        <v>448</v>
      </c>
      <c r="H51" s="279"/>
      <c r="I51" s="261">
        <v>44120</v>
      </c>
      <c r="J51" s="262"/>
    </row>
    <row r="52" spans="1:28" ht="17.25" customHeight="1" x14ac:dyDescent="0.25">
      <c r="A52" s="256"/>
      <c r="B52" s="257"/>
      <c r="C52" s="278"/>
      <c r="D52" s="278"/>
      <c r="E52" s="278"/>
      <c r="F52" s="278"/>
      <c r="G52" s="279"/>
      <c r="H52" s="279"/>
      <c r="I52" s="263"/>
      <c r="J52" s="264"/>
    </row>
    <row r="53" spans="1:28" ht="15" customHeight="1" x14ac:dyDescent="0.25">
      <c r="A53" s="256"/>
      <c r="B53" s="257"/>
      <c r="C53" s="278"/>
      <c r="D53" s="278"/>
      <c r="E53" s="278"/>
      <c r="F53" s="278"/>
      <c r="G53" s="279"/>
      <c r="H53" s="279"/>
      <c r="I53" s="263"/>
      <c r="J53" s="264"/>
    </row>
    <row r="54" spans="1:28" ht="32.450000000000003" customHeight="1" x14ac:dyDescent="0.25">
      <c r="A54" s="258"/>
      <c r="B54" s="259"/>
      <c r="C54" s="278"/>
      <c r="D54" s="278"/>
      <c r="E54" s="278"/>
      <c r="F54" s="278"/>
      <c r="G54" s="279"/>
      <c r="H54" s="279"/>
      <c r="I54" s="265"/>
      <c r="J54" s="266"/>
    </row>
    <row r="55" spans="1:28" ht="2.25" customHeight="1" x14ac:dyDescent="0.25">
      <c r="A55" s="73"/>
      <c r="B55" s="74"/>
      <c r="C55" s="74"/>
      <c r="D55" s="74"/>
      <c r="E55" s="74"/>
      <c r="F55" s="74"/>
      <c r="G55" s="74"/>
      <c r="H55" s="74"/>
      <c r="I55" s="74"/>
      <c r="J55" s="75"/>
    </row>
    <row r="56" spans="1:28" ht="14.45" customHeight="1" x14ac:dyDescent="0.25">
      <c r="A56" s="156" t="s">
        <v>562</v>
      </c>
      <c r="B56" s="157"/>
      <c r="C56" s="157"/>
      <c r="D56" s="157"/>
      <c r="E56" s="157"/>
      <c r="F56" s="157"/>
      <c r="G56" s="157"/>
      <c r="H56" s="157"/>
      <c r="I56" s="157"/>
      <c r="J56" s="158"/>
    </row>
    <row r="57" spans="1:28" ht="1.9" hidden="1" customHeight="1" x14ac:dyDescent="0.25">
      <c r="A57" s="64"/>
      <c r="B57" s="65"/>
      <c r="C57" s="65"/>
      <c r="D57" s="65"/>
      <c r="E57" s="65"/>
      <c r="F57" s="65"/>
      <c r="G57" s="65"/>
      <c r="H57" s="65"/>
      <c r="I57" s="65"/>
      <c r="J57" s="66"/>
    </row>
    <row r="58" spans="1:28" ht="27.6" customHeight="1" x14ac:dyDescent="0.25">
      <c r="A58" s="160" t="s">
        <v>145</v>
      </c>
      <c r="B58" s="161"/>
      <c r="C58" s="161"/>
      <c r="D58" s="161"/>
      <c r="E58" s="161"/>
      <c r="F58" s="161"/>
      <c r="G58" s="161"/>
      <c r="H58" s="161"/>
      <c r="I58" s="161"/>
      <c r="J58" s="162"/>
    </row>
    <row r="59" spans="1:28" ht="2.25" hidden="1" customHeight="1" x14ac:dyDescent="0.25">
      <c r="A59" s="67"/>
      <c r="B59" s="46"/>
      <c r="C59" s="46"/>
      <c r="D59" s="46"/>
      <c r="E59" s="46"/>
      <c r="F59" s="46"/>
      <c r="G59" s="46"/>
      <c r="H59" s="46"/>
      <c r="I59" s="46"/>
      <c r="J59" s="68"/>
    </row>
    <row r="60" spans="1:28" ht="24.75" customHeight="1" x14ac:dyDescent="0.25">
      <c r="A60" s="152" t="s">
        <v>25</v>
      </c>
      <c r="B60" s="153"/>
      <c r="C60" s="152" t="s">
        <v>26</v>
      </c>
      <c r="D60" s="153"/>
      <c r="E60" s="152" t="s">
        <v>27</v>
      </c>
      <c r="F60" s="159"/>
      <c r="G60" s="159"/>
      <c r="H60" s="159"/>
      <c r="I60" s="159"/>
      <c r="J60" s="153"/>
    </row>
    <row r="61" spans="1:28" ht="18.600000000000001" customHeight="1" x14ac:dyDescent="0.25">
      <c r="A61" s="128" t="s">
        <v>523</v>
      </c>
      <c r="B61" s="129"/>
      <c r="C61" s="132" t="str">
        <f>IF(AB61=TRUE,"Meetings and Workshops","")</f>
        <v/>
      </c>
      <c r="D61" s="133"/>
      <c r="E61" s="132" t="str">
        <f>IF(AB61=TRUE,"Strategies provided to parents of preschoolers will establish a strong academic foundation.","")</f>
        <v/>
      </c>
      <c r="F61" s="134"/>
      <c r="G61" s="134"/>
      <c r="H61" s="134"/>
      <c r="I61" s="134"/>
      <c r="J61" s="133"/>
      <c r="AB61" s="13" t="b">
        <v>0</v>
      </c>
    </row>
    <row r="62" spans="1:28" ht="22.9" customHeight="1" x14ac:dyDescent="0.25">
      <c r="A62" s="128" t="s">
        <v>551</v>
      </c>
      <c r="B62" s="129"/>
      <c r="C62" s="132" t="str">
        <f>IF(AB62=TRUE,"Meetings and Workshops","")</f>
        <v/>
      </c>
      <c r="D62" s="133"/>
      <c r="E62" s="132" t="str">
        <f>IF(AB62=TRUE,"Strategies provided to parents of VPK students will help build a strong academic foundation.","")</f>
        <v/>
      </c>
      <c r="F62" s="134"/>
      <c r="G62" s="134"/>
      <c r="H62" s="134"/>
      <c r="I62" s="134"/>
      <c r="J62" s="133"/>
      <c r="AB62" s="13" t="b">
        <v>0</v>
      </c>
    </row>
    <row r="63" spans="1:28" ht="30" customHeight="1" x14ac:dyDescent="0.25">
      <c r="A63" s="128" t="s">
        <v>552</v>
      </c>
      <c r="B63" s="129"/>
      <c r="C63" s="132" t="str">
        <f>IF(AB63=TRUE,"Support Services","")</f>
        <v/>
      </c>
      <c r="D63" s="133"/>
      <c r="E63" s="132" t="str">
        <f>IF(AB63=TRUE,"Strategies provided to parents of EL students will help enhance their academic performance.","")</f>
        <v/>
      </c>
      <c r="F63" s="134"/>
      <c r="G63" s="134"/>
      <c r="H63" s="134"/>
      <c r="I63" s="134"/>
      <c r="J63" s="133"/>
      <c r="AB63" s="13" t="b">
        <v>0</v>
      </c>
    </row>
    <row r="64" spans="1:28" ht="29.25" customHeight="1" x14ac:dyDescent="0.25">
      <c r="A64" s="130" t="s">
        <v>553</v>
      </c>
      <c r="B64" s="131"/>
      <c r="C64" s="132" t="str">
        <f>IF(AB64=TRUE,"Support Services","")</f>
        <v>Support Services</v>
      </c>
      <c r="D64" s="133"/>
      <c r="E64" s="132" t="str">
        <f>IF(AB64=TRUE,"Resources provided to families in transition will help students overcome barriers to learning.","")</f>
        <v>Resources provided to families in transition will help students overcome barriers to learning.</v>
      </c>
      <c r="F64" s="134"/>
      <c r="G64" s="134"/>
      <c r="H64" s="134"/>
      <c r="I64" s="134"/>
      <c r="J64" s="133"/>
      <c r="AB64" s="13" t="b">
        <v>1</v>
      </c>
    </row>
    <row r="65" spans="1:28" ht="31.5" customHeight="1" x14ac:dyDescent="0.25">
      <c r="A65" s="128" t="s">
        <v>554</v>
      </c>
      <c r="B65" s="129"/>
      <c r="C65" s="132" t="str">
        <f>IF(AB65=TRUE,"Support Services","")</f>
        <v/>
      </c>
      <c r="D65" s="133"/>
      <c r="E65" s="132" t="str">
        <f>IF(AB65=TRUE,"Resources provided to migrant families will help students overcome barriers to learning.","")</f>
        <v/>
      </c>
      <c r="F65" s="134"/>
      <c r="G65" s="134"/>
      <c r="H65" s="134"/>
      <c r="I65" s="134"/>
      <c r="J65" s="133"/>
      <c r="AB65" s="13" t="b">
        <v>0</v>
      </c>
    </row>
    <row r="66" spans="1:28" ht="33.6" customHeight="1" x14ac:dyDescent="0.25">
      <c r="A66" s="178" t="s">
        <v>555</v>
      </c>
      <c r="B66" s="179"/>
      <c r="C66" s="132" t="str">
        <f>IF(AB66=TRUE,"Support Services","")</f>
        <v/>
      </c>
      <c r="D66" s="133"/>
      <c r="E66" s="132" t="str">
        <f>IF(AB66=TRUE,"Wrap-around services provided to families of referred students will support academic growth.","")</f>
        <v/>
      </c>
      <c r="F66" s="134"/>
      <c r="G66" s="134"/>
      <c r="H66" s="134"/>
      <c r="I66" s="134"/>
      <c r="J66" s="133"/>
      <c r="AB66" s="13" t="b">
        <v>0</v>
      </c>
    </row>
    <row r="67" spans="1:28" ht="4.9000000000000004" hidden="1" customHeight="1" x14ac:dyDescent="0.25">
      <c r="A67" s="326"/>
      <c r="B67" s="326"/>
      <c r="C67" s="326"/>
      <c r="D67" s="326"/>
      <c r="E67" s="326"/>
      <c r="F67" s="326"/>
      <c r="G67" s="326"/>
      <c r="H67" s="326"/>
      <c r="I67" s="326"/>
      <c r="J67" s="326"/>
    </row>
    <row r="68" spans="1:28" ht="22.15" customHeight="1" x14ac:dyDescent="0.25">
      <c r="A68" s="163" t="s">
        <v>563</v>
      </c>
      <c r="B68" s="164"/>
      <c r="C68" s="164"/>
      <c r="D68" s="164"/>
      <c r="E68" s="164"/>
      <c r="F68" s="164"/>
      <c r="G68" s="164"/>
      <c r="H68" s="164"/>
      <c r="I68" s="164"/>
      <c r="J68" s="165"/>
    </row>
    <row r="69" spans="1:28" ht="3" customHeight="1" x14ac:dyDescent="0.25">
      <c r="A69" s="76"/>
      <c r="B69" s="77"/>
      <c r="C69" s="77"/>
      <c r="D69" s="77"/>
      <c r="E69" s="77"/>
      <c r="F69" s="77"/>
      <c r="G69" s="77"/>
      <c r="H69" s="77"/>
      <c r="I69" s="77"/>
      <c r="J69" s="78"/>
    </row>
    <row r="70" spans="1:28" ht="53.45" customHeight="1" x14ac:dyDescent="0.25">
      <c r="A70" s="160" t="s">
        <v>539</v>
      </c>
      <c r="B70" s="161"/>
      <c r="C70" s="161"/>
      <c r="D70" s="161"/>
      <c r="E70" s="161"/>
      <c r="F70" s="161"/>
      <c r="G70" s="161"/>
      <c r="H70" s="161"/>
      <c r="I70" s="161"/>
      <c r="J70" s="162"/>
    </row>
    <row r="71" spans="1:28" ht="2.4500000000000002" customHeight="1" x14ac:dyDescent="0.25">
      <c r="A71" s="67"/>
      <c r="B71" s="46"/>
      <c r="C71" s="46"/>
      <c r="D71" s="46"/>
      <c r="E71" s="46"/>
      <c r="F71" s="46"/>
      <c r="G71" s="46"/>
      <c r="H71" s="46"/>
      <c r="I71" s="46"/>
      <c r="J71" s="68"/>
    </row>
    <row r="72" spans="1:28" s="11" customFormat="1" ht="15" customHeight="1" x14ac:dyDescent="0.25">
      <c r="A72" s="172" t="s">
        <v>38</v>
      </c>
      <c r="B72" s="173"/>
      <c r="C72" s="315" t="s">
        <v>438</v>
      </c>
      <c r="D72" s="316"/>
      <c r="E72" s="316"/>
      <c r="F72" s="317"/>
      <c r="G72" s="280" t="s">
        <v>39</v>
      </c>
      <c r="H72" s="280"/>
      <c r="I72" s="280"/>
      <c r="J72" s="280"/>
    </row>
    <row r="73" spans="1:28" ht="14.1" customHeight="1" x14ac:dyDescent="0.25">
      <c r="A73" s="246" t="s">
        <v>175</v>
      </c>
      <c r="B73" s="247"/>
      <c r="C73" s="174" t="s">
        <v>159</v>
      </c>
      <c r="D73" s="175"/>
      <c r="E73" s="174" t="s">
        <v>40</v>
      </c>
      <c r="F73" s="175"/>
      <c r="G73" s="246" t="s">
        <v>521</v>
      </c>
      <c r="H73" s="318"/>
      <c r="I73" s="318"/>
      <c r="J73" s="247"/>
    </row>
    <row r="74" spans="1:28" ht="16.5" customHeight="1" x14ac:dyDescent="0.25">
      <c r="A74" s="248"/>
      <c r="B74" s="249"/>
      <c r="C74" s="176"/>
      <c r="D74" s="177"/>
      <c r="E74" s="176"/>
      <c r="F74" s="177"/>
      <c r="G74" s="248"/>
      <c r="H74" s="319"/>
      <c r="I74" s="319"/>
      <c r="J74" s="249"/>
    </row>
    <row r="75" spans="1:28" ht="14.1" customHeight="1" x14ac:dyDescent="0.25">
      <c r="A75" s="248"/>
      <c r="B75" s="249"/>
      <c r="C75" s="174" t="s">
        <v>157</v>
      </c>
      <c r="D75" s="175"/>
      <c r="E75" s="174" t="s">
        <v>41</v>
      </c>
      <c r="F75" s="175"/>
      <c r="G75" s="248"/>
      <c r="H75" s="319"/>
      <c r="I75" s="319"/>
      <c r="J75" s="249"/>
    </row>
    <row r="76" spans="1:28" ht="15" customHeight="1" thickBot="1" x14ac:dyDescent="0.3">
      <c r="A76" s="248"/>
      <c r="B76" s="249"/>
      <c r="C76" s="176"/>
      <c r="D76" s="177"/>
      <c r="E76" s="176"/>
      <c r="F76" s="177"/>
      <c r="G76" s="320"/>
      <c r="H76" s="321"/>
      <c r="I76" s="321"/>
      <c r="J76" s="322"/>
    </row>
    <row r="77" spans="1:28" ht="28.9" customHeight="1" x14ac:dyDescent="0.25">
      <c r="A77" s="248"/>
      <c r="B77" s="249"/>
      <c r="C77" s="174" t="s">
        <v>146</v>
      </c>
      <c r="D77" s="175"/>
      <c r="E77" s="174" t="s">
        <v>522</v>
      </c>
      <c r="F77" s="314"/>
      <c r="G77" s="323"/>
      <c r="H77" s="324"/>
      <c r="I77" s="324"/>
      <c r="J77" s="325"/>
    </row>
    <row r="78" spans="1:28" ht="21.6" customHeight="1" x14ac:dyDescent="0.25">
      <c r="A78" s="250" t="s">
        <v>38</v>
      </c>
      <c r="B78" s="250"/>
      <c r="C78" s="280" t="s">
        <v>446</v>
      </c>
      <c r="D78" s="280"/>
      <c r="E78" s="280"/>
      <c r="F78" s="280"/>
      <c r="G78" s="280"/>
      <c r="H78" s="280"/>
      <c r="I78" s="280"/>
      <c r="J78" s="280"/>
    </row>
    <row r="79" spans="1:28" ht="43.5" customHeight="1" x14ac:dyDescent="0.25">
      <c r="A79" s="166" t="s">
        <v>54</v>
      </c>
      <c r="B79" s="167"/>
      <c r="C79" s="141" t="s">
        <v>527</v>
      </c>
      <c r="D79" s="142"/>
      <c r="E79" s="142"/>
      <c r="F79" s="143"/>
      <c r="G79" s="141" t="s">
        <v>537</v>
      </c>
      <c r="H79" s="142"/>
      <c r="I79" s="142"/>
      <c r="J79" s="143"/>
    </row>
    <row r="80" spans="1:28" ht="34.5" customHeight="1" x14ac:dyDescent="0.25">
      <c r="A80" s="168"/>
      <c r="B80" s="169"/>
      <c r="C80" s="141" t="s">
        <v>439</v>
      </c>
      <c r="D80" s="142"/>
      <c r="E80" s="142"/>
      <c r="F80" s="143"/>
      <c r="G80" s="141" t="s">
        <v>540</v>
      </c>
      <c r="H80" s="142"/>
      <c r="I80" s="142"/>
      <c r="J80" s="143"/>
      <c r="R80" s="18"/>
    </row>
    <row r="81" spans="1:28" ht="41.25" customHeight="1" x14ac:dyDescent="0.25">
      <c r="A81" s="168"/>
      <c r="B81" s="169"/>
      <c r="C81" s="141" t="s">
        <v>440</v>
      </c>
      <c r="D81" s="142"/>
      <c r="E81" s="142"/>
      <c r="F81" s="143"/>
      <c r="G81" s="141" t="s">
        <v>536</v>
      </c>
      <c r="H81" s="142"/>
      <c r="I81" s="142"/>
      <c r="J81" s="143"/>
    </row>
    <row r="82" spans="1:28" ht="49.5" customHeight="1" x14ac:dyDescent="0.25">
      <c r="A82" s="168"/>
      <c r="B82" s="169"/>
      <c r="C82" s="141" t="s">
        <v>441</v>
      </c>
      <c r="D82" s="142"/>
      <c r="E82" s="142"/>
      <c r="F82" s="143"/>
      <c r="G82" s="336" t="s">
        <v>529</v>
      </c>
      <c r="H82" s="337"/>
      <c r="I82" s="337"/>
      <c r="J82" s="338"/>
    </row>
    <row r="83" spans="1:28" ht="28.15" customHeight="1" x14ac:dyDescent="0.25">
      <c r="A83" s="170"/>
      <c r="B83" s="171"/>
      <c r="C83" s="141" t="s">
        <v>443</v>
      </c>
      <c r="D83" s="142"/>
      <c r="E83" s="142"/>
      <c r="F83" s="143"/>
      <c r="G83" s="141" t="s">
        <v>535</v>
      </c>
      <c r="H83" s="142"/>
      <c r="I83" s="142"/>
      <c r="J83" s="143"/>
    </row>
    <row r="84" spans="1:28" ht="21" customHeight="1" x14ac:dyDescent="0.25">
      <c r="A84" s="281" t="s">
        <v>38</v>
      </c>
      <c r="B84" s="282"/>
      <c r="C84" s="152" t="s">
        <v>447</v>
      </c>
      <c r="D84" s="159"/>
      <c r="E84" s="159"/>
      <c r="F84" s="159"/>
      <c r="G84" s="159"/>
      <c r="H84" s="159"/>
      <c r="I84" s="159"/>
      <c r="J84" s="153"/>
    </row>
    <row r="85" spans="1:28" ht="33" customHeight="1" x14ac:dyDescent="0.25">
      <c r="A85" s="166" t="s">
        <v>67</v>
      </c>
      <c r="B85" s="167"/>
      <c r="C85" s="141" t="s">
        <v>442</v>
      </c>
      <c r="D85" s="142"/>
      <c r="E85" s="142"/>
      <c r="F85" s="143"/>
      <c r="G85" s="141" t="s">
        <v>530</v>
      </c>
      <c r="H85" s="142"/>
      <c r="I85" s="142"/>
      <c r="J85" s="143"/>
    </row>
    <row r="86" spans="1:28" ht="32.450000000000003" customHeight="1" x14ac:dyDescent="0.25">
      <c r="A86" s="168"/>
      <c r="B86" s="169"/>
      <c r="C86" s="141" t="s">
        <v>541</v>
      </c>
      <c r="D86" s="142"/>
      <c r="E86" s="144"/>
      <c r="F86" s="145"/>
      <c r="G86" s="141" t="s">
        <v>543</v>
      </c>
      <c r="H86" s="142"/>
      <c r="I86" s="142"/>
      <c r="J86" s="143"/>
    </row>
    <row r="87" spans="1:28" ht="45.75" customHeight="1" x14ac:dyDescent="0.25">
      <c r="A87" s="168"/>
      <c r="B87" s="169"/>
      <c r="C87" s="141" t="s">
        <v>542</v>
      </c>
      <c r="D87" s="142"/>
      <c r="E87" s="142"/>
      <c r="F87" s="143"/>
      <c r="G87" s="141" t="s">
        <v>531</v>
      </c>
      <c r="H87" s="142"/>
      <c r="I87" s="142"/>
      <c r="J87" s="143"/>
    </row>
    <row r="88" spans="1:28" ht="41.25" customHeight="1" x14ac:dyDescent="0.25">
      <c r="A88" s="168"/>
      <c r="B88" s="169"/>
      <c r="C88" s="141" t="s">
        <v>445</v>
      </c>
      <c r="D88" s="142"/>
      <c r="E88" s="144"/>
      <c r="F88" s="145"/>
      <c r="G88" s="141" t="s">
        <v>532</v>
      </c>
      <c r="H88" s="142"/>
      <c r="I88" s="142"/>
      <c r="J88" s="143"/>
    </row>
    <row r="89" spans="1:28" ht="28.5" customHeight="1" x14ac:dyDescent="0.25">
      <c r="A89" s="168"/>
      <c r="B89" s="169"/>
      <c r="C89" s="141" t="s">
        <v>444</v>
      </c>
      <c r="D89" s="142"/>
      <c r="E89" s="144"/>
      <c r="F89" s="145"/>
      <c r="G89" s="141" t="s">
        <v>533</v>
      </c>
      <c r="H89" s="142"/>
      <c r="I89" s="142"/>
      <c r="J89" s="143"/>
    </row>
    <row r="90" spans="1:28" ht="42.6" customHeight="1" x14ac:dyDescent="0.25">
      <c r="A90" s="170"/>
      <c r="B90" s="171"/>
      <c r="C90" s="141" t="s">
        <v>524</v>
      </c>
      <c r="D90" s="142"/>
      <c r="E90" s="142"/>
      <c r="F90" s="143"/>
      <c r="G90" s="141" t="s">
        <v>534</v>
      </c>
      <c r="H90" s="142"/>
      <c r="I90" s="142"/>
      <c r="J90" s="143"/>
    </row>
    <row r="91" spans="1:28" ht="21.6" customHeight="1" x14ac:dyDescent="0.25">
      <c r="A91" s="120" t="s">
        <v>564</v>
      </c>
      <c r="B91" s="121"/>
      <c r="C91" s="121"/>
      <c r="D91" s="121"/>
      <c r="E91" s="121"/>
      <c r="F91" s="121"/>
      <c r="G91" s="121"/>
      <c r="H91" s="121"/>
      <c r="I91" s="121"/>
      <c r="J91" s="122"/>
    </row>
    <row r="92" spans="1:28" ht="34.5" customHeight="1" x14ac:dyDescent="0.25">
      <c r="A92" s="138" t="s">
        <v>558</v>
      </c>
      <c r="B92" s="139"/>
      <c r="C92" s="139"/>
      <c r="D92" s="139"/>
      <c r="E92" s="139"/>
      <c r="F92" s="139"/>
      <c r="G92" s="139"/>
      <c r="H92" s="139"/>
      <c r="I92" s="139"/>
      <c r="J92" s="140"/>
    </row>
    <row r="93" spans="1:28" ht="26.25" customHeight="1" x14ac:dyDescent="0.25">
      <c r="A93" s="342" t="s">
        <v>559</v>
      </c>
      <c r="B93" s="343"/>
      <c r="C93" s="344" t="s">
        <v>56</v>
      </c>
      <c r="D93" s="345"/>
      <c r="E93" s="195" t="s">
        <v>176</v>
      </c>
      <c r="F93" s="243"/>
      <c r="G93" s="243"/>
      <c r="H93" s="243"/>
      <c r="I93" s="243"/>
      <c r="J93" s="196"/>
    </row>
    <row r="94" spans="1:28" ht="27.75" customHeight="1" x14ac:dyDescent="0.25">
      <c r="A94" s="340" t="s">
        <v>57</v>
      </c>
      <c r="B94" s="341"/>
      <c r="C94" s="244" t="str">
        <f>IF(AA94=TRUE,"8:00 a.m. – 12:00 p.m.","")</f>
        <v>8:00 a.m. – 12:00 p.m.</v>
      </c>
      <c r="D94" s="245"/>
      <c r="E94" s="81" t="s">
        <v>504</v>
      </c>
      <c r="F94" s="91"/>
      <c r="G94" s="91"/>
      <c r="H94" s="91"/>
      <c r="I94" s="91"/>
      <c r="J94" s="82"/>
      <c r="AA94" s="13" t="b">
        <v>1</v>
      </c>
      <c r="AB94" t="b">
        <v>1</v>
      </c>
    </row>
    <row r="95" spans="1:28" ht="24.75" customHeight="1" x14ac:dyDescent="0.25">
      <c r="A95" s="311" t="s">
        <v>58</v>
      </c>
      <c r="B95" s="311"/>
      <c r="C95" s="189" t="str">
        <f>IF(AB95=TRUE,"12:00 p.m. – 4:00 p.m.","")</f>
        <v>12:00 p.m. – 4:00 p.m.</v>
      </c>
      <c r="D95" s="190"/>
      <c r="E95" s="81" t="s">
        <v>504</v>
      </c>
      <c r="F95" s="91"/>
      <c r="G95" s="91"/>
      <c r="H95" s="91"/>
      <c r="I95" s="91"/>
      <c r="J95" s="82"/>
      <c r="AA95" t="b">
        <v>0</v>
      </c>
      <c r="AB95" s="13" t="b">
        <v>1</v>
      </c>
    </row>
    <row r="96" spans="1:28" ht="26.25" customHeight="1" x14ac:dyDescent="0.25">
      <c r="A96" s="311" t="s">
        <v>59</v>
      </c>
      <c r="B96" s="311"/>
      <c r="C96" s="189" t="str">
        <f>IF(AB96=TRUE,"4:00 p.m. – 7:00 p.m.","")</f>
        <v>4:00 p.m. – 7:00 p.m.</v>
      </c>
      <c r="D96" s="190"/>
      <c r="E96" s="81" t="s">
        <v>504</v>
      </c>
      <c r="F96" s="91"/>
      <c r="G96" s="91"/>
      <c r="H96" s="91"/>
      <c r="I96" s="91"/>
      <c r="J96" s="82"/>
      <c r="AB96" s="13" t="b">
        <v>1</v>
      </c>
    </row>
    <row r="97" spans="1:28" ht="21" customHeight="1" x14ac:dyDescent="0.25">
      <c r="A97" s="152" t="s">
        <v>55</v>
      </c>
      <c r="B97" s="153"/>
      <c r="C97" s="152" t="s">
        <v>147</v>
      </c>
      <c r="D97" s="153"/>
      <c r="E97" s="149" t="s">
        <v>60</v>
      </c>
      <c r="F97" s="150"/>
      <c r="G97" s="150"/>
      <c r="H97" s="150"/>
      <c r="I97" s="150"/>
      <c r="J97" s="151"/>
      <c r="AB97" s="13"/>
    </row>
    <row r="98" spans="1:28" ht="36" customHeight="1" x14ac:dyDescent="0.25">
      <c r="A98" s="97" t="s">
        <v>506</v>
      </c>
      <c r="B98" s="99"/>
      <c r="C98" s="81" t="s">
        <v>161</v>
      </c>
      <c r="D98" s="82"/>
      <c r="E98" s="146" t="s">
        <v>574</v>
      </c>
      <c r="F98" s="147"/>
      <c r="G98" s="147"/>
      <c r="H98" s="147"/>
      <c r="I98" s="147"/>
      <c r="J98" s="148"/>
    </row>
    <row r="99" spans="1:28" ht="36" customHeight="1" x14ac:dyDescent="0.25">
      <c r="A99" s="97"/>
      <c r="B99" s="99"/>
      <c r="C99" s="81"/>
      <c r="D99" s="82"/>
      <c r="E99" s="146"/>
      <c r="F99" s="147"/>
      <c r="G99" s="147"/>
      <c r="H99" s="147"/>
      <c r="I99" s="147"/>
      <c r="J99" s="148"/>
    </row>
    <row r="100" spans="1:28" s="1" customFormat="1" ht="36" customHeight="1" x14ac:dyDescent="0.25">
      <c r="A100" s="97"/>
      <c r="B100" s="99"/>
      <c r="C100" s="81"/>
      <c r="D100" s="82"/>
      <c r="E100" s="146"/>
      <c r="F100" s="147"/>
      <c r="G100" s="147"/>
      <c r="H100" s="147"/>
      <c r="I100" s="147"/>
      <c r="J100" s="148"/>
    </row>
    <row r="101" spans="1:28" s="1" customFormat="1" ht="36" customHeight="1" x14ac:dyDescent="0.25">
      <c r="A101" s="97"/>
      <c r="B101" s="99"/>
      <c r="C101" s="81"/>
      <c r="D101" s="82"/>
      <c r="E101" s="146"/>
      <c r="F101" s="147"/>
      <c r="G101" s="147"/>
      <c r="H101" s="147"/>
      <c r="I101" s="147"/>
      <c r="J101" s="148"/>
    </row>
    <row r="102" spans="1:28" s="1" customFormat="1" ht="35.25" customHeight="1" x14ac:dyDescent="0.25">
      <c r="A102" s="97"/>
      <c r="B102" s="99"/>
      <c r="C102" s="81"/>
      <c r="D102" s="82"/>
      <c r="E102" s="146"/>
      <c r="F102" s="147"/>
      <c r="G102" s="147"/>
      <c r="H102" s="147"/>
      <c r="I102" s="147"/>
      <c r="J102" s="148"/>
    </row>
    <row r="103" spans="1:28" ht="1.5" customHeight="1" x14ac:dyDescent="0.25">
      <c r="A103" s="163"/>
      <c r="B103" s="164"/>
      <c r="C103" s="164"/>
      <c r="D103" s="164"/>
      <c r="E103" s="164"/>
      <c r="F103" s="164"/>
      <c r="G103" s="164"/>
      <c r="H103" s="164"/>
      <c r="I103" s="164"/>
      <c r="J103" s="165"/>
    </row>
    <row r="104" spans="1:28" ht="12.75" customHeight="1" x14ac:dyDescent="0.25">
      <c r="A104" s="339" t="s">
        <v>565</v>
      </c>
      <c r="B104" s="300"/>
      <c r="C104" s="300"/>
      <c r="D104" s="300"/>
      <c r="E104" s="300"/>
      <c r="F104" s="300"/>
      <c r="G104" s="300"/>
      <c r="H104" s="300"/>
      <c r="I104" s="300"/>
      <c r="J104" s="301"/>
    </row>
    <row r="105" spans="1:28" ht="48.6" customHeight="1" x14ac:dyDescent="0.25">
      <c r="A105" s="160" t="s">
        <v>545</v>
      </c>
      <c r="B105" s="161"/>
      <c r="C105" s="161"/>
      <c r="D105" s="161"/>
      <c r="E105" s="161"/>
      <c r="F105" s="161"/>
      <c r="G105" s="161"/>
      <c r="H105" s="161"/>
      <c r="I105" s="161"/>
      <c r="J105" s="162"/>
    </row>
    <row r="106" spans="1:28" ht="25.9" customHeight="1" x14ac:dyDescent="0.25">
      <c r="A106" s="152" t="s">
        <v>38</v>
      </c>
      <c r="B106" s="153"/>
      <c r="C106" s="152" t="s">
        <v>147</v>
      </c>
      <c r="D106" s="153"/>
      <c r="E106" s="152" t="s">
        <v>177</v>
      </c>
      <c r="F106" s="153"/>
      <c r="G106" s="149" t="s">
        <v>61</v>
      </c>
      <c r="H106" s="150"/>
      <c r="I106" s="150"/>
      <c r="J106" s="151"/>
    </row>
    <row r="107" spans="1:28" ht="50.25" customHeight="1" x14ac:dyDescent="0.25">
      <c r="A107" s="111" t="s">
        <v>520</v>
      </c>
      <c r="B107" s="112"/>
      <c r="C107" s="84" t="s">
        <v>169</v>
      </c>
      <c r="D107" s="86"/>
      <c r="E107" s="111" t="s">
        <v>514</v>
      </c>
      <c r="F107" s="112"/>
      <c r="G107" s="111" t="s">
        <v>575</v>
      </c>
      <c r="H107" s="126"/>
      <c r="I107" s="126"/>
      <c r="J107" s="112"/>
    </row>
    <row r="108" spans="1:28" ht="2.25" hidden="1" customHeight="1" x14ac:dyDescent="0.25">
      <c r="A108" s="113"/>
      <c r="B108" s="114"/>
      <c r="C108" s="87"/>
      <c r="D108" s="89"/>
      <c r="E108" s="113"/>
      <c r="F108" s="114"/>
      <c r="G108" s="113"/>
      <c r="H108" s="127"/>
      <c r="I108" s="127"/>
      <c r="J108" s="114"/>
    </row>
    <row r="109" spans="1:28" ht="24.75" customHeight="1" x14ac:dyDescent="0.25">
      <c r="A109" s="111" t="s">
        <v>512</v>
      </c>
      <c r="B109" s="112"/>
      <c r="C109" s="84" t="s">
        <v>161</v>
      </c>
      <c r="D109" s="86"/>
      <c r="E109" s="111" t="s">
        <v>484</v>
      </c>
      <c r="F109" s="112"/>
      <c r="G109" s="84" t="s">
        <v>576</v>
      </c>
      <c r="H109" s="85"/>
      <c r="I109" s="85"/>
      <c r="J109" s="86"/>
    </row>
    <row r="110" spans="1:28" ht="24.75" customHeight="1" x14ac:dyDescent="0.25">
      <c r="A110" s="113"/>
      <c r="B110" s="114"/>
      <c r="C110" s="87"/>
      <c r="D110" s="89"/>
      <c r="E110" s="113"/>
      <c r="F110" s="114"/>
      <c r="G110" s="87"/>
      <c r="H110" s="88"/>
      <c r="I110" s="88"/>
      <c r="J110" s="89"/>
    </row>
    <row r="111" spans="1:28" ht="50.25" customHeight="1" x14ac:dyDescent="0.25">
      <c r="A111" s="97" t="s">
        <v>513</v>
      </c>
      <c r="B111" s="99"/>
      <c r="C111" s="81" t="s">
        <v>161</v>
      </c>
      <c r="D111" s="82"/>
      <c r="E111" s="97" t="s">
        <v>490</v>
      </c>
      <c r="F111" s="99"/>
      <c r="G111" s="97" t="s">
        <v>577</v>
      </c>
      <c r="H111" s="98"/>
      <c r="I111" s="98"/>
      <c r="J111" s="99"/>
      <c r="N111" s="15"/>
    </row>
    <row r="112" spans="1:28" ht="24.75" customHeight="1" x14ac:dyDescent="0.25">
      <c r="A112" s="111"/>
      <c r="B112" s="112"/>
      <c r="C112" s="84"/>
      <c r="D112" s="86"/>
      <c r="E112" s="111"/>
      <c r="F112" s="112"/>
      <c r="G112" s="84"/>
      <c r="H112" s="85"/>
      <c r="I112" s="85"/>
      <c r="J112" s="86"/>
    </row>
    <row r="113" spans="1:27" ht="23.45" customHeight="1" x14ac:dyDescent="0.25">
      <c r="A113" s="113"/>
      <c r="B113" s="114"/>
      <c r="C113" s="87"/>
      <c r="D113" s="89"/>
      <c r="E113" s="113"/>
      <c r="F113" s="114"/>
      <c r="G113" s="87"/>
      <c r="H113" s="88"/>
      <c r="I113" s="88"/>
      <c r="J113" s="89"/>
    </row>
    <row r="114" spans="1:27" ht="18.600000000000001" customHeight="1" x14ac:dyDescent="0.25">
      <c r="A114" s="120" t="s">
        <v>566</v>
      </c>
      <c r="B114" s="121"/>
      <c r="C114" s="121"/>
      <c r="D114" s="121"/>
      <c r="E114" s="121"/>
      <c r="F114" s="121"/>
      <c r="G114" s="121"/>
      <c r="H114" s="121"/>
      <c r="I114" s="121"/>
      <c r="J114" s="122"/>
    </row>
    <row r="115" spans="1:27" ht="18" customHeight="1" x14ac:dyDescent="0.25">
      <c r="A115" s="123" t="s">
        <v>179</v>
      </c>
      <c r="B115" s="124"/>
      <c r="C115" s="124"/>
      <c r="D115" s="124"/>
      <c r="E115" s="124"/>
      <c r="F115" s="124"/>
      <c r="G115" s="124"/>
      <c r="H115" s="124"/>
      <c r="I115" s="124"/>
      <c r="J115" s="125"/>
    </row>
    <row r="116" spans="1:27" ht="55.5" customHeight="1" x14ac:dyDescent="0.25">
      <c r="A116" s="92" t="s">
        <v>180</v>
      </c>
      <c r="B116" s="93"/>
      <c r="C116" s="93"/>
      <c r="D116" s="93"/>
      <c r="E116" s="93"/>
      <c r="F116" s="93"/>
      <c r="G116" s="93"/>
      <c r="H116" s="93"/>
      <c r="I116" s="93"/>
      <c r="J116" s="94"/>
    </row>
    <row r="117" spans="1:27" ht="37.9" customHeight="1" x14ac:dyDescent="0.25">
      <c r="A117" s="79" t="s">
        <v>26</v>
      </c>
      <c r="B117" s="80"/>
      <c r="C117" s="95" t="s">
        <v>148</v>
      </c>
      <c r="D117" s="95"/>
      <c r="E117" s="95" t="s">
        <v>62</v>
      </c>
      <c r="F117" s="95"/>
      <c r="G117" s="79" t="s">
        <v>178</v>
      </c>
      <c r="H117" s="96"/>
      <c r="I117" s="96"/>
      <c r="J117" s="80"/>
      <c r="AA117" t="b">
        <v>0</v>
      </c>
    </row>
    <row r="118" spans="1:27" ht="42" customHeight="1" x14ac:dyDescent="0.25">
      <c r="A118" s="90" t="s">
        <v>428</v>
      </c>
      <c r="B118" s="90"/>
      <c r="C118" s="83"/>
      <c r="D118" s="83"/>
      <c r="E118" s="83" t="str">
        <f>IF(AA118=TRUE,"Valuing and utilizing parent contributions","")</f>
        <v/>
      </c>
      <c r="F118" s="83"/>
      <c r="G118" s="81" t="str">
        <f>IF(AA118=TRUE,"Master Plan Points from MyLearningPlan Professional Development Management System.","")</f>
        <v/>
      </c>
      <c r="H118" s="91"/>
      <c r="I118" s="91"/>
      <c r="J118" s="82"/>
      <c r="AA118" s="13" t="b">
        <v>0</v>
      </c>
    </row>
    <row r="119" spans="1:27" ht="40.5" customHeight="1" x14ac:dyDescent="0.25">
      <c r="A119" s="90" t="s">
        <v>429</v>
      </c>
      <c r="B119" s="90"/>
      <c r="C119" s="83" t="s">
        <v>170</v>
      </c>
      <c r="D119" s="83"/>
      <c r="E119" s="83" t="str">
        <f>IF(AA119=TRUE,"Enhancing capacity to work with parents and families","")</f>
        <v>Enhancing capacity to work with parents and families</v>
      </c>
      <c r="F119" s="83"/>
      <c r="G119" s="81" t="str">
        <f>IF(AA119=TRUE,"Master Plan Points from MyLearningPlan Professional Development Management System.","")</f>
        <v>Master Plan Points from MyLearningPlan Professional Development Management System.</v>
      </c>
      <c r="H119" s="91"/>
      <c r="I119" s="91"/>
      <c r="J119" s="82"/>
      <c r="AA119" s="13" t="b">
        <v>1</v>
      </c>
    </row>
    <row r="120" spans="1:27" ht="106.5" customHeight="1" x14ac:dyDescent="0.25">
      <c r="A120" s="90" t="s">
        <v>544</v>
      </c>
      <c r="B120" s="90"/>
      <c r="C120" s="83" t="s">
        <v>170</v>
      </c>
      <c r="D120" s="83"/>
      <c r="E120" s="83" t="str">
        <f>IF(AA120=TRUE,"Implementing/  Coordinating parent/family programs","")</f>
        <v>Implementing/  Coordinating parent/family programs</v>
      </c>
      <c r="F120" s="83"/>
      <c r="G120" s="81" t="str">
        <f>IF(AA120=TRUE,"Agenda, handouts, PowerPoint presentation,  implementation of knowledge gained, and Master Plan Points from MyLearningPlan Professional Development Management System.","")</f>
        <v>Agenda, handouts, PowerPoint presentation,  implementation of knowledge gained, and Master Plan Points from MyLearningPlan Professional Development Management System.</v>
      </c>
      <c r="H120" s="91"/>
      <c r="I120" s="91"/>
      <c r="J120" s="82"/>
      <c r="AA120" s="13" t="b">
        <v>1</v>
      </c>
    </row>
    <row r="121" spans="1:27" ht="48" customHeight="1" x14ac:dyDescent="0.25">
      <c r="A121" s="90" t="s">
        <v>430</v>
      </c>
      <c r="B121" s="90"/>
      <c r="C121" s="83" t="s">
        <v>160</v>
      </c>
      <c r="D121" s="83"/>
      <c r="E121" s="83" t="str">
        <f>IF(AA121=TRUE,"Implementing/ Coordinating parent/family programs","")</f>
        <v>Implementing/ Coordinating parent/family programs</v>
      </c>
      <c r="F121" s="83"/>
      <c r="G121" s="81" t="str">
        <f>IF(AA121=TRUE,"Agendas, handouts, PowerPoint presentation, implementation of knowledge gained, and Master Plan Points from MyLearningPlan Professional Development Management System.","")</f>
        <v>Agendas, handouts, PowerPoint presentation, implementation of knowledge gained, and Master Plan Points from MyLearningPlan Professional Development Management System.</v>
      </c>
      <c r="H121" s="91"/>
      <c r="I121" s="91"/>
      <c r="J121" s="82"/>
      <c r="AA121" s="13" t="b">
        <v>1</v>
      </c>
    </row>
    <row r="122" spans="1:27" ht="44.25" customHeight="1" x14ac:dyDescent="0.25">
      <c r="A122" s="90" t="s">
        <v>431</v>
      </c>
      <c r="B122" s="90"/>
      <c r="C122" s="83"/>
      <c r="D122" s="83"/>
      <c r="E122" s="83" t="str">
        <f>IF(AA122=TRUE,"Implementing/ Coordinating parent/family programs","")</f>
        <v/>
      </c>
      <c r="F122" s="83"/>
      <c r="G122" s="81" t="str">
        <f>IF(AA122=TRUE,"PowerPoint, follow-up activity and/or MPPs; sign- in sheets","")</f>
        <v/>
      </c>
      <c r="H122" s="91"/>
      <c r="I122" s="91"/>
      <c r="J122" s="82"/>
      <c r="AA122" s="13" t="b">
        <v>0</v>
      </c>
    </row>
    <row r="123" spans="1:27" ht="40.5" customHeight="1" x14ac:dyDescent="0.25">
      <c r="A123" s="90" t="s">
        <v>432</v>
      </c>
      <c r="B123" s="90"/>
      <c r="C123" s="83"/>
      <c r="D123" s="83"/>
      <c r="E123" s="83" t="str">
        <f>IF(AA123=TRUE,"Implementing/ Coordinating parent/family programs","")</f>
        <v/>
      </c>
      <c r="F123" s="83"/>
      <c r="G123" s="81" t="str">
        <f>IF(AA123=TRUE,"Sign-in sheet, artifacts (photos, Twitter, etc.)","")</f>
        <v/>
      </c>
      <c r="H123" s="91"/>
      <c r="I123" s="91"/>
      <c r="J123" s="82"/>
      <c r="AA123" t="b">
        <v>0</v>
      </c>
    </row>
    <row r="124" spans="1:27" ht="18.600000000000001" customHeight="1" x14ac:dyDescent="0.25">
      <c r="A124" s="120" t="s">
        <v>567</v>
      </c>
      <c r="B124" s="121"/>
      <c r="C124" s="121"/>
      <c r="D124" s="121"/>
      <c r="E124" s="121"/>
      <c r="F124" s="121"/>
      <c r="G124" s="121"/>
      <c r="H124" s="121"/>
      <c r="I124" s="121"/>
      <c r="J124" s="122"/>
    </row>
    <row r="125" spans="1:27" ht="28.35" customHeight="1" x14ac:dyDescent="0.25">
      <c r="A125" s="138" t="s">
        <v>149</v>
      </c>
      <c r="B125" s="139"/>
      <c r="C125" s="139"/>
      <c r="D125" s="139"/>
      <c r="E125" s="139"/>
      <c r="F125" s="139"/>
      <c r="G125" s="139"/>
      <c r="H125" s="139"/>
      <c r="I125" s="139"/>
      <c r="J125" s="140"/>
      <c r="M125" s="13"/>
    </row>
    <row r="126" spans="1:27" ht="38.25" customHeight="1" x14ac:dyDescent="0.25">
      <c r="A126" s="79" t="s">
        <v>63</v>
      </c>
      <c r="B126" s="80"/>
      <c r="C126" s="79" t="s">
        <v>148</v>
      </c>
      <c r="D126" s="80"/>
      <c r="E126" s="79" t="s">
        <v>62</v>
      </c>
      <c r="F126" s="96"/>
      <c r="G126" s="96"/>
      <c r="H126" s="80"/>
      <c r="I126" s="79" t="s">
        <v>39</v>
      </c>
      <c r="J126" s="80"/>
    </row>
    <row r="127" spans="1:27" ht="27" customHeight="1" x14ac:dyDescent="0.25">
      <c r="A127" s="97" t="s">
        <v>511</v>
      </c>
      <c r="B127" s="99"/>
      <c r="C127" s="81" t="s">
        <v>170</v>
      </c>
      <c r="D127" s="82"/>
      <c r="E127" s="97" t="s">
        <v>71</v>
      </c>
      <c r="F127" s="98"/>
      <c r="G127" s="98"/>
      <c r="H127" s="99"/>
      <c r="I127" s="97" t="s">
        <v>465</v>
      </c>
      <c r="J127" s="99"/>
    </row>
    <row r="128" spans="1:27" ht="28.9" customHeight="1" x14ac:dyDescent="0.25">
      <c r="A128" s="97" t="s">
        <v>501</v>
      </c>
      <c r="B128" s="99"/>
      <c r="C128" s="81" t="s">
        <v>161</v>
      </c>
      <c r="D128" s="82"/>
      <c r="E128" s="97" t="s">
        <v>485</v>
      </c>
      <c r="F128" s="98"/>
      <c r="G128" s="98"/>
      <c r="H128" s="99"/>
      <c r="I128" s="97" t="s">
        <v>465</v>
      </c>
      <c r="J128" s="99"/>
    </row>
    <row r="129" spans="1:13" ht="26.45" customHeight="1" x14ac:dyDescent="0.25">
      <c r="A129" s="97" t="s">
        <v>448</v>
      </c>
      <c r="B129" s="99"/>
      <c r="C129" s="81" t="s">
        <v>169</v>
      </c>
      <c r="D129" s="82"/>
      <c r="E129" s="97" t="s">
        <v>464</v>
      </c>
      <c r="F129" s="98"/>
      <c r="G129" s="98"/>
      <c r="H129" s="99"/>
      <c r="I129" s="97" t="s">
        <v>465</v>
      </c>
      <c r="J129" s="99"/>
    </row>
    <row r="130" spans="1:13" ht="31.15" customHeight="1" x14ac:dyDescent="0.25">
      <c r="A130" s="97" t="s">
        <v>466</v>
      </c>
      <c r="B130" s="99"/>
      <c r="C130" s="81" t="s">
        <v>161</v>
      </c>
      <c r="D130" s="82"/>
      <c r="E130" s="97" t="s">
        <v>464</v>
      </c>
      <c r="F130" s="98"/>
      <c r="G130" s="98"/>
      <c r="H130" s="99"/>
      <c r="I130" s="97" t="s">
        <v>465</v>
      </c>
      <c r="J130" s="99"/>
    </row>
    <row r="131" spans="1:13" ht="3.75" hidden="1" customHeight="1" x14ac:dyDescent="0.25">
      <c r="A131" s="136"/>
      <c r="B131" s="136"/>
      <c r="C131" s="136"/>
      <c r="D131" s="136"/>
      <c r="E131" s="136"/>
      <c r="F131" s="136"/>
      <c r="G131" s="136"/>
      <c r="H131" s="136"/>
      <c r="I131" s="136"/>
      <c r="J131" s="136"/>
    </row>
    <row r="132" spans="1:13" ht="16.899999999999999" customHeight="1" x14ac:dyDescent="0.25">
      <c r="A132" s="120" t="s">
        <v>568</v>
      </c>
      <c r="B132" s="121"/>
      <c r="C132" s="121"/>
      <c r="D132" s="121"/>
      <c r="E132" s="121"/>
      <c r="F132" s="121"/>
      <c r="G132" s="121"/>
      <c r="H132" s="121"/>
      <c r="I132" s="121"/>
      <c r="J132" s="122"/>
    </row>
    <row r="133" spans="1:13" ht="56.25" customHeight="1" x14ac:dyDescent="0.25">
      <c r="A133" s="138" t="s">
        <v>183</v>
      </c>
      <c r="B133" s="139"/>
      <c r="C133" s="139"/>
      <c r="D133" s="139"/>
      <c r="E133" s="139"/>
      <c r="F133" s="139"/>
      <c r="G133" s="139"/>
      <c r="H133" s="139"/>
      <c r="I133" s="139"/>
      <c r="J133" s="140"/>
    </row>
    <row r="134" spans="1:13" ht="33" customHeight="1" x14ac:dyDescent="0.25">
      <c r="A134" s="70" t="s">
        <v>66</v>
      </c>
      <c r="B134" s="79" t="s">
        <v>64</v>
      </c>
      <c r="C134" s="80"/>
      <c r="D134" s="95" t="s">
        <v>147</v>
      </c>
      <c r="E134" s="95"/>
      <c r="F134" s="95"/>
      <c r="G134" s="79" t="s">
        <v>39</v>
      </c>
      <c r="H134" s="96"/>
      <c r="I134" s="96"/>
      <c r="J134" s="80"/>
    </row>
    <row r="135" spans="1:13" ht="27.75" customHeight="1" x14ac:dyDescent="0.25">
      <c r="A135" s="297" t="s">
        <v>556</v>
      </c>
      <c r="B135" s="111" t="s">
        <v>461</v>
      </c>
      <c r="C135" s="112"/>
      <c r="D135" s="111" t="s">
        <v>161</v>
      </c>
      <c r="E135" s="126"/>
      <c r="F135" s="112"/>
      <c r="G135" s="111" t="s">
        <v>457</v>
      </c>
      <c r="H135" s="126"/>
      <c r="I135" s="126"/>
      <c r="J135" s="112"/>
    </row>
    <row r="136" spans="1:13" ht="39" customHeight="1" x14ac:dyDescent="0.25">
      <c r="A136" s="298"/>
      <c r="B136" s="113"/>
      <c r="C136" s="114"/>
      <c r="D136" s="113"/>
      <c r="E136" s="127"/>
      <c r="F136" s="114"/>
      <c r="G136" s="113"/>
      <c r="H136" s="127"/>
      <c r="I136" s="127"/>
      <c r="J136" s="114"/>
      <c r="M136" s="18"/>
    </row>
    <row r="137" spans="1:13" ht="51" customHeight="1" x14ac:dyDescent="0.25">
      <c r="A137" s="44" t="s">
        <v>557</v>
      </c>
      <c r="B137" s="83" t="s">
        <v>483</v>
      </c>
      <c r="C137" s="83"/>
      <c r="D137" s="97" t="s">
        <v>161</v>
      </c>
      <c r="E137" s="98"/>
      <c r="F137" s="99"/>
      <c r="G137" s="97" t="s">
        <v>507</v>
      </c>
      <c r="H137" s="98"/>
      <c r="I137" s="98"/>
      <c r="J137" s="99"/>
    </row>
    <row r="138" spans="1:13" ht="18.75" customHeight="1" x14ac:dyDescent="0.25">
      <c r="A138" s="120" t="s">
        <v>569</v>
      </c>
      <c r="B138" s="121"/>
      <c r="C138" s="121"/>
      <c r="D138" s="121"/>
      <c r="E138" s="121"/>
      <c r="F138" s="121"/>
      <c r="G138" s="121"/>
      <c r="H138" s="121"/>
      <c r="I138" s="121"/>
      <c r="J138" s="122"/>
    </row>
    <row r="139" spans="1:13" ht="75.75" customHeight="1" x14ac:dyDescent="0.25">
      <c r="A139" s="138" t="s">
        <v>528</v>
      </c>
      <c r="B139" s="139"/>
      <c r="C139" s="139"/>
      <c r="D139" s="139"/>
      <c r="E139" s="139"/>
      <c r="F139" s="139"/>
      <c r="G139" s="139"/>
      <c r="H139" s="139"/>
      <c r="I139" s="139"/>
      <c r="J139" s="140"/>
    </row>
    <row r="140" spans="1:13" ht="27.75" customHeight="1" x14ac:dyDescent="0.25">
      <c r="A140" s="70" t="s">
        <v>68</v>
      </c>
      <c r="B140" s="95" t="s">
        <v>63</v>
      </c>
      <c r="C140" s="95"/>
      <c r="D140" s="95"/>
      <c r="E140" s="95"/>
      <c r="F140" s="95"/>
      <c r="G140" s="95"/>
      <c r="H140" s="95" t="s">
        <v>147</v>
      </c>
      <c r="I140" s="95"/>
      <c r="J140" s="71" t="s">
        <v>39</v>
      </c>
    </row>
    <row r="141" spans="1:13" s="16" customFormat="1" ht="15" customHeight="1" x14ac:dyDescent="0.25">
      <c r="A141" s="115" t="s">
        <v>70</v>
      </c>
      <c r="B141" s="84" t="s">
        <v>433</v>
      </c>
      <c r="C141" s="85"/>
      <c r="D141" s="85"/>
      <c r="E141" s="85"/>
      <c r="F141" s="85"/>
      <c r="G141" s="86"/>
      <c r="H141" s="107" t="s">
        <v>161</v>
      </c>
      <c r="I141" s="108"/>
      <c r="J141" s="102" t="s">
        <v>42</v>
      </c>
    </row>
    <row r="142" spans="1:13" s="16" customFormat="1" ht="12.6" customHeight="1" x14ac:dyDescent="0.25">
      <c r="A142" s="116"/>
      <c r="B142" s="87"/>
      <c r="C142" s="88"/>
      <c r="D142" s="88"/>
      <c r="E142" s="88"/>
      <c r="F142" s="88"/>
      <c r="G142" s="89"/>
      <c r="H142" s="109"/>
      <c r="I142" s="110"/>
      <c r="J142" s="103"/>
    </row>
    <row r="143" spans="1:13" ht="13.5" customHeight="1" x14ac:dyDescent="0.25">
      <c r="A143" s="116"/>
      <c r="B143" s="84" t="s">
        <v>448</v>
      </c>
      <c r="C143" s="85"/>
      <c r="D143" s="85"/>
      <c r="E143" s="85"/>
      <c r="F143" s="85"/>
      <c r="G143" s="86"/>
      <c r="H143" s="107" t="s">
        <v>169</v>
      </c>
      <c r="I143" s="108"/>
      <c r="J143" s="102" t="s">
        <v>42</v>
      </c>
    </row>
    <row r="144" spans="1:13" ht="18" customHeight="1" x14ac:dyDescent="0.25">
      <c r="A144" s="117"/>
      <c r="B144" s="87"/>
      <c r="C144" s="88"/>
      <c r="D144" s="88"/>
      <c r="E144" s="88"/>
      <c r="F144" s="88"/>
      <c r="G144" s="89"/>
      <c r="H144" s="109"/>
      <c r="I144" s="110"/>
      <c r="J144" s="103"/>
    </row>
    <row r="145" spans="1:10" ht="15" customHeight="1" x14ac:dyDescent="0.25">
      <c r="A145" s="115" t="s">
        <v>71</v>
      </c>
      <c r="B145" s="104" t="s">
        <v>433</v>
      </c>
      <c r="C145" s="105"/>
      <c r="D145" s="105"/>
      <c r="E145" s="105"/>
      <c r="F145" s="105"/>
      <c r="G145" s="106"/>
      <c r="H145" s="118" t="s">
        <v>161</v>
      </c>
      <c r="I145" s="119"/>
      <c r="J145" s="102" t="s">
        <v>42</v>
      </c>
    </row>
    <row r="146" spans="1:10" ht="14.45" customHeight="1" x14ac:dyDescent="0.25">
      <c r="A146" s="116"/>
      <c r="B146" s="87"/>
      <c r="C146" s="88"/>
      <c r="D146" s="88"/>
      <c r="E146" s="88"/>
      <c r="F146" s="88"/>
      <c r="G146" s="89"/>
      <c r="H146" s="109"/>
      <c r="I146" s="110"/>
      <c r="J146" s="103"/>
    </row>
    <row r="147" spans="1:10" ht="15" customHeight="1" x14ac:dyDescent="0.25">
      <c r="A147" s="116"/>
      <c r="B147" s="84" t="s">
        <v>511</v>
      </c>
      <c r="C147" s="85"/>
      <c r="D147" s="85"/>
      <c r="E147" s="85"/>
      <c r="F147" s="85"/>
      <c r="G147" s="86"/>
      <c r="H147" s="118" t="s">
        <v>161</v>
      </c>
      <c r="I147" s="119"/>
      <c r="J147" s="102" t="s">
        <v>42</v>
      </c>
    </row>
    <row r="148" spans="1:10" ht="15.75" customHeight="1" x14ac:dyDescent="0.25">
      <c r="A148" s="117"/>
      <c r="B148" s="87"/>
      <c r="C148" s="88"/>
      <c r="D148" s="88"/>
      <c r="E148" s="88"/>
      <c r="F148" s="88"/>
      <c r="G148" s="89"/>
      <c r="H148" s="109"/>
      <c r="I148" s="110"/>
      <c r="J148" s="103"/>
    </row>
    <row r="149" spans="1:10" ht="15" customHeight="1" x14ac:dyDescent="0.25">
      <c r="A149" s="115" t="s">
        <v>74</v>
      </c>
      <c r="B149" s="104" t="s">
        <v>511</v>
      </c>
      <c r="C149" s="105"/>
      <c r="D149" s="105"/>
      <c r="E149" s="105"/>
      <c r="F149" s="105"/>
      <c r="G149" s="106"/>
      <c r="H149" s="107" t="s">
        <v>161</v>
      </c>
      <c r="I149" s="108"/>
      <c r="J149" s="102" t="s">
        <v>42</v>
      </c>
    </row>
    <row r="150" spans="1:10" ht="10.15" customHeight="1" x14ac:dyDescent="0.25">
      <c r="A150" s="116"/>
      <c r="B150" s="87"/>
      <c r="C150" s="88"/>
      <c r="D150" s="88"/>
      <c r="E150" s="88"/>
      <c r="F150" s="88"/>
      <c r="G150" s="89"/>
      <c r="H150" s="109"/>
      <c r="I150" s="110"/>
      <c r="J150" s="103"/>
    </row>
    <row r="151" spans="1:10" ht="15" customHeight="1" x14ac:dyDescent="0.25">
      <c r="A151" s="116"/>
      <c r="B151" s="104" t="s">
        <v>510</v>
      </c>
      <c r="C151" s="105"/>
      <c r="D151" s="105"/>
      <c r="E151" s="105"/>
      <c r="F151" s="105"/>
      <c r="G151" s="106"/>
      <c r="H151" s="107" t="s">
        <v>161</v>
      </c>
      <c r="I151" s="108"/>
      <c r="J151" s="102" t="s">
        <v>42</v>
      </c>
    </row>
    <row r="152" spans="1:10" ht="13.15" customHeight="1" x14ac:dyDescent="0.25">
      <c r="A152" s="117"/>
      <c r="B152" s="87"/>
      <c r="C152" s="88"/>
      <c r="D152" s="88"/>
      <c r="E152" s="88"/>
      <c r="F152" s="88"/>
      <c r="G152" s="89"/>
      <c r="H152" s="109"/>
      <c r="I152" s="110"/>
      <c r="J152" s="103"/>
    </row>
    <row r="153" spans="1:10" ht="15" customHeight="1" x14ac:dyDescent="0.25">
      <c r="A153" s="115" t="s">
        <v>75</v>
      </c>
      <c r="B153" s="84" t="s">
        <v>434</v>
      </c>
      <c r="C153" s="85"/>
      <c r="D153" s="85"/>
      <c r="E153" s="85"/>
      <c r="F153" s="85"/>
      <c r="G153" s="86"/>
      <c r="H153" s="84" t="s">
        <v>161</v>
      </c>
      <c r="I153" s="86"/>
      <c r="J153" s="100" t="s">
        <v>492</v>
      </c>
    </row>
    <row r="154" spans="1:10" ht="19.149999999999999" customHeight="1" x14ac:dyDescent="0.25">
      <c r="A154" s="116"/>
      <c r="B154" s="87"/>
      <c r="C154" s="88"/>
      <c r="D154" s="88"/>
      <c r="E154" s="88"/>
      <c r="F154" s="88"/>
      <c r="G154" s="89"/>
      <c r="H154" s="87"/>
      <c r="I154" s="89"/>
      <c r="J154" s="101"/>
    </row>
    <row r="155" spans="1:10" ht="15" customHeight="1" x14ac:dyDescent="0.25">
      <c r="A155" s="116"/>
      <c r="B155" s="84" t="s">
        <v>481</v>
      </c>
      <c r="C155" s="85"/>
      <c r="D155" s="85"/>
      <c r="E155" s="85"/>
      <c r="F155" s="85"/>
      <c r="G155" s="86"/>
      <c r="H155" s="84" t="s">
        <v>170</v>
      </c>
      <c r="I155" s="86"/>
      <c r="J155" s="100" t="s">
        <v>472</v>
      </c>
    </row>
    <row r="156" spans="1:10" ht="15" customHeight="1" x14ac:dyDescent="0.25">
      <c r="A156" s="117"/>
      <c r="B156" s="87"/>
      <c r="C156" s="88"/>
      <c r="D156" s="88"/>
      <c r="E156" s="88"/>
      <c r="F156" s="88"/>
      <c r="G156" s="89"/>
      <c r="H156" s="87"/>
      <c r="I156" s="89"/>
      <c r="J156" s="101"/>
    </row>
    <row r="157" spans="1:10" ht="29.45" customHeight="1" x14ac:dyDescent="0.25">
      <c r="A157" s="115" t="s">
        <v>69</v>
      </c>
      <c r="B157" s="81" t="s">
        <v>436</v>
      </c>
      <c r="C157" s="91"/>
      <c r="D157" s="91"/>
      <c r="E157" s="91"/>
      <c r="F157" s="91"/>
      <c r="G157" s="82"/>
      <c r="H157" s="81" t="s">
        <v>161</v>
      </c>
      <c r="I157" s="82"/>
      <c r="J157" s="45" t="s">
        <v>472</v>
      </c>
    </row>
    <row r="158" spans="1:10" ht="34.9" customHeight="1" x14ac:dyDescent="0.25">
      <c r="A158" s="117"/>
      <c r="B158" s="81" t="s">
        <v>511</v>
      </c>
      <c r="C158" s="91"/>
      <c r="D158" s="91"/>
      <c r="E158" s="91"/>
      <c r="F158" s="91"/>
      <c r="G158" s="82"/>
      <c r="H158" s="81" t="s">
        <v>161</v>
      </c>
      <c r="I158" s="82"/>
      <c r="J158" s="45" t="s">
        <v>487</v>
      </c>
    </row>
    <row r="159" spans="1:10" ht="18.75" customHeight="1" x14ac:dyDescent="0.25">
      <c r="A159" s="120" t="s">
        <v>570</v>
      </c>
      <c r="B159" s="121"/>
      <c r="C159" s="121"/>
      <c r="D159" s="121"/>
      <c r="E159" s="121"/>
      <c r="F159" s="121"/>
      <c r="G159" s="121"/>
      <c r="H159" s="121"/>
      <c r="I159" s="121"/>
      <c r="J159" s="122"/>
    </row>
    <row r="160" spans="1:10" ht="28.9" customHeight="1" x14ac:dyDescent="0.25">
      <c r="A160" s="138" t="s">
        <v>181</v>
      </c>
      <c r="B160" s="139"/>
      <c r="C160" s="139"/>
      <c r="D160" s="139"/>
      <c r="E160" s="139"/>
      <c r="F160" s="139"/>
      <c r="G160" s="139"/>
      <c r="H160" s="139"/>
      <c r="I160" s="139"/>
      <c r="J160" s="140"/>
    </row>
    <row r="161" spans="1:10" ht="26.45" customHeight="1" x14ac:dyDescent="0.25">
      <c r="A161" s="72" t="s">
        <v>76</v>
      </c>
      <c r="B161" s="79" t="s">
        <v>63</v>
      </c>
      <c r="C161" s="96"/>
      <c r="D161" s="96"/>
      <c r="E161" s="96"/>
      <c r="F161" s="96"/>
      <c r="G161" s="96"/>
      <c r="H161" s="96" t="s">
        <v>150</v>
      </c>
      <c r="I161" s="80"/>
      <c r="J161" s="70" t="s">
        <v>39</v>
      </c>
    </row>
    <row r="162" spans="1:10" ht="21" customHeight="1" x14ac:dyDescent="0.25">
      <c r="A162" s="296"/>
      <c r="B162" s="84"/>
      <c r="C162" s="85"/>
      <c r="D162" s="85"/>
      <c r="E162" s="85"/>
      <c r="F162" s="85"/>
      <c r="G162" s="86"/>
      <c r="H162" s="84"/>
      <c r="I162" s="86"/>
      <c r="J162" s="296"/>
    </row>
    <row r="163" spans="1:10" ht="17.25" customHeight="1" x14ac:dyDescent="0.25">
      <c r="A163" s="296"/>
      <c r="B163" s="87"/>
      <c r="C163" s="88"/>
      <c r="D163" s="88"/>
      <c r="E163" s="88"/>
      <c r="F163" s="88"/>
      <c r="G163" s="89"/>
      <c r="H163" s="87"/>
      <c r="I163" s="89"/>
      <c r="J163" s="296"/>
    </row>
    <row r="164" spans="1:10" ht="21" customHeight="1" x14ac:dyDescent="0.25">
      <c r="A164" s="296"/>
      <c r="B164" s="84"/>
      <c r="C164" s="85"/>
      <c r="D164" s="85"/>
      <c r="E164" s="85"/>
      <c r="F164" s="85"/>
      <c r="G164" s="86"/>
      <c r="H164" s="84"/>
      <c r="I164" s="86"/>
      <c r="J164" s="296"/>
    </row>
    <row r="165" spans="1:10" ht="20.25" customHeight="1" x14ac:dyDescent="0.25">
      <c r="A165" s="296"/>
      <c r="B165" s="87"/>
      <c r="C165" s="88"/>
      <c r="D165" s="88"/>
      <c r="E165" s="88"/>
      <c r="F165" s="88"/>
      <c r="G165" s="89"/>
      <c r="H165" s="87"/>
      <c r="I165" s="89"/>
      <c r="J165" s="296"/>
    </row>
    <row r="166" spans="1:10" ht="19.5" customHeight="1" x14ac:dyDescent="0.25">
      <c r="A166" s="296"/>
      <c r="B166" s="84"/>
      <c r="C166" s="85"/>
      <c r="D166" s="85"/>
      <c r="E166" s="85"/>
      <c r="F166" s="85"/>
      <c r="G166" s="86"/>
      <c r="H166" s="84"/>
      <c r="I166" s="86"/>
      <c r="J166" s="296"/>
    </row>
    <row r="167" spans="1:10" ht="21.75" customHeight="1" x14ac:dyDescent="0.25">
      <c r="A167" s="296"/>
      <c r="B167" s="87"/>
      <c r="C167" s="88"/>
      <c r="D167" s="88"/>
      <c r="E167" s="88"/>
      <c r="F167" s="88"/>
      <c r="G167" s="89"/>
      <c r="H167" s="87"/>
      <c r="I167" s="89"/>
      <c r="J167" s="296"/>
    </row>
    <row r="168" spans="1:10" ht="1.5" customHeight="1" x14ac:dyDescent="0.25">
      <c r="A168" s="135"/>
      <c r="B168" s="136"/>
      <c r="C168" s="136"/>
      <c r="D168" s="136"/>
      <c r="E168" s="136"/>
      <c r="F168" s="136"/>
      <c r="G168" s="136"/>
      <c r="H168" s="136"/>
      <c r="I168" s="136"/>
      <c r="J168" s="137"/>
    </row>
    <row r="169" spans="1:10" ht="15" customHeight="1" x14ac:dyDescent="0.25">
      <c r="A169" s="308" t="s">
        <v>572</v>
      </c>
      <c r="B169" s="309"/>
      <c r="C169" s="309"/>
      <c r="D169" s="309"/>
      <c r="E169" s="309"/>
      <c r="F169" s="309"/>
      <c r="G169" s="309"/>
      <c r="H169" s="309"/>
      <c r="I169" s="309"/>
      <c r="J169" s="310"/>
    </row>
    <row r="170" spans="1:10" ht="52.5" customHeight="1" x14ac:dyDescent="0.25">
      <c r="A170" s="206" t="s">
        <v>182</v>
      </c>
      <c r="B170" s="207"/>
      <c r="C170" s="207"/>
      <c r="D170" s="207"/>
      <c r="E170" s="207"/>
      <c r="F170" s="207"/>
      <c r="G170" s="207"/>
      <c r="H170" s="207"/>
      <c r="I170" s="207"/>
      <c r="J170" s="208"/>
    </row>
    <row r="171" spans="1:10" ht="14.25" customHeight="1" x14ac:dyDescent="0.25">
      <c r="A171" s="292" t="s">
        <v>571</v>
      </c>
      <c r="B171" s="293"/>
      <c r="C171" s="283" t="s">
        <v>449</v>
      </c>
      <c r="D171" s="284"/>
      <c r="E171" s="284"/>
      <c r="F171" s="284"/>
      <c r="G171" s="284"/>
      <c r="H171" s="284"/>
      <c r="I171" s="284"/>
      <c r="J171" s="285"/>
    </row>
    <row r="172" spans="1:10" ht="6.75" customHeight="1" x14ac:dyDescent="0.25">
      <c r="A172" s="294"/>
      <c r="B172" s="295"/>
      <c r="C172" s="286"/>
      <c r="D172" s="287"/>
      <c r="E172" s="287"/>
      <c r="F172" s="287"/>
      <c r="G172" s="287"/>
      <c r="H172" s="287"/>
      <c r="I172" s="287"/>
      <c r="J172" s="288"/>
    </row>
    <row r="173" spans="1:10" ht="28.5" customHeight="1" x14ac:dyDescent="0.25">
      <c r="A173" s="97" t="s">
        <v>65</v>
      </c>
      <c r="B173" s="99"/>
      <c r="C173" s="289" t="s">
        <v>578</v>
      </c>
      <c r="D173" s="290"/>
      <c r="E173" s="290"/>
      <c r="F173" s="290"/>
      <c r="G173" s="290"/>
      <c r="H173" s="290"/>
      <c r="I173" s="290"/>
      <c r="J173" s="291"/>
    </row>
    <row r="174" spans="1:10" ht="28.5" customHeight="1" x14ac:dyDescent="0.25">
      <c r="A174" s="97" t="s">
        <v>482</v>
      </c>
      <c r="B174" s="99"/>
      <c r="C174" s="289" t="s">
        <v>579</v>
      </c>
      <c r="D174" s="290"/>
      <c r="E174" s="290"/>
      <c r="F174" s="290"/>
      <c r="G174" s="290"/>
      <c r="H174" s="290"/>
      <c r="I174" s="290"/>
      <c r="J174" s="291"/>
    </row>
    <row r="175" spans="1:10" ht="27.75" customHeight="1" x14ac:dyDescent="0.25">
      <c r="A175" s="97" t="s">
        <v>500</v>
      </c>
      <c r="B175" s="99"/>
      <c r="C175" s="289" t="s">
        <v>580</v>
      </c>
      <c r="D175" s="290"/>
      <c r="E175" s="290"/>
      <c r="F175" s="290"/>
      <c r="G175" s="290"/>
      <c r="H175" s="290"/>
      <c r="I175" s="290"/>
      <c r="J175" s="291"/>
    </row>
    <row r="176" spans="1:10" ht="30" customHeight="1" x14ac:dyDescent="0.25">
      <c r="A176" s="97"/>
      <c r="B176" s="99"/>
      <c r="C176" s="289"/>
      <c r="D176" s="290"/>
      <c r="E176" s="290"/>
      <c r="F176" s="290"/>
      <c r="G176" s="290"/>
      <c r="H176" s="290"/>
      <c r="I176" s="290"/>
      <c r="J176" s="291"/>
    </row>
    <row r="177" spans="1:12" ht="7.5" hidden="1" customHeight="1" x14ac:dyDescent="0.25">
      <c r="A177" s="135"/>
      <c r="B177" s="136"/>
      <c r="C177" s="136"/>
      <c r="D177" s="136"/>
      <c r="E177" s="136"/>
      <c r="F177" s="136"/>
      <c r="G177" s="136"/>
      <c r="H177" s="136"/>
      <c r="I177" s="136"/>
      <c r="J177" s="137"/>
    </row>
    <row r="178" spans="1:12" ht="15" customHeight="1" x14ac:dyDescent="0.25">
      <c r="A178" s="299" t="s">
        <v>573</v>
      </c>
      <c r="B178" s="300"/>
      <c r="C178" s="300"/>
      <c r="D178" s="300"/>
      <c r="E178" s="300"/>
      <c r="F178" s="300"/>
      <c r="G178" s="300"/>
      <c r="H178" s="300"/>
      <c r="I178" s="300"/>
      <c r="J178" s="301"/>
      <c r="L178" s="15"/>
    </row>
    <row r="179" spans="1:12" ht="48" customHeight="1" x14ac:dyDescent="0.25">
      <c r="A179" s="50"/>
      <c r="B179" s="51"/>
      <c r="C179" s="51"/>
      <c r="D179" s="51"/>
      <c r="E179" s="51"/>
      <c r="F179" s="51"/>
      <c r="G179" s="51"/>
      <c r="H179" s="51"/>
      <c r="I179" s="51"/>
      <c r="J179" s="52"/>
    </row>
    <row r="180" spans="1:12" ht="24" customHeight="1" x14ac:dyDescent="0.25">
      <c r="A180" s="7"/>
      <c r="B180" s="7"/>
      <c r="C180" s="7"/>
      <c r="D180" s="7"/>
      <c r="E180" s="7"/>
      <c r="F180" s="7"/>
      <c r="G180" s="7"/>
      <c r="H180" s="7"/>
      <c r="I180" s="7"/>
      <c r="J180" s="7"/>
    </row>
    <row r="181" spans="1:12" ht="25.5" customHeight="1" x14ac:dyDescent="0.25">
      <c r="A181" s="7"/>
      <c r="B181" s="7"/>
      <c r="C181" s="7"/>
      <c r="D181" s="7"/>
      <c r="E181" s="7"/>
      <c r="F181" s="7"/>
      <c r="G181" s="7"/>
      <c r="H181" s="7"/>
      <c r="I181" s="7"/>
      <c r="J181" s="7"/>
    </row>
    <row r="182" spans="1:12" ht="11.25" customHeight="1" x14ac:dyDescent="0.25">
      <c r="A182" s="7"/>
      <c r="B182" s="7"/>
      <c r="C182" s="7"/>
      <c r="D182" s="7"/>
      <c r="E182" s="7"/>
      <c r="F182" s="7"/>
      <c r="G182" s="7"/>
      <c r="H182" s="7"/>
      <c r="I182" s="7"/>
      <c r="J182" s="7"/>
    </row>
    <row r="183" spans="1:12" ht="21.75" customHeight="1" x14ac:dyDescent="0.25">
      <c r="A183" s="7"/>
      <c r="B183" s="7"/>
      <c r="C183" s="7"/>
      <c r="D183" s="7"/>
      <c r="E183" s="7"/>
      <c r="F183" s="7"/>
      <c r="G183" s="7"/>
      <c r="H183" s="7"/>
      <c r="I183" s="7"/>
      <c r="J183" s="7"/>
    </row>
    <row r="184" spans="1:12" ht="15" x14ac:dyDescent="0.25">
      <c r="A184" s="7"/>
      <c r="B184" s="7"/>
      <c r="C184" s="7"/>
      <c r="D184" s="7"/>
      <c r="E184" s="7"/>
      <c r="F184" s="7"/>
      <c r="G184" s="7"/>
      <c r="H184" s="7"/>
      <c r="I184" s="7"/>
      <c r="J184" s="7"/>
    </row>
    <row r="185" spans="1:12" ht="15" x14ac:dyDescent="0.25">
      <c r="A185" s="7"/>
      <c r="B185" s="7"/>
      <c r="C185" s="7"/>
      <c r="D185" s="7"/>
      <c r="E185" s="7"/>
      <c r="F185" s="7"/>
      <c r="G185" s="7"/>
      <c r="H185" s="7"/>
      <c r="I185" s="7"/>
      <c r="J185" s="7"/>
    </row>
    <row r="186" spans="1:12" ht="15" x14ac:dyDescent="0.25">
      <c r="A186" s="7"/>
      <c r="B186" s="7"/>
      <c r="C186" s="7"/>
      <c r="D186" s="7"/>
      <c r="E186" s="7"/>
      <c r="F186" s="7"/>
      <c r="G186" s="7"/>
      <c r="H186" s="7"/>
      <c r="I186" s="7"/>
      <c r="J186" s="7"/>
    </row>
    <row r="187" spans="1:12" ht="15" x14ac:dyDescent="0.25">
      <c r="A187" s="7"/>
      <c r="B187" s="7"/>
      <c r="C187" s="7"/>
      <c r="D187" s="7"/>
      <c r="E187" s="7"/>
      <c r="F187" s="7"/>
      <c r="G187" s="7"/>
      <c r="H187" s="7"/>
      <c r="I187" s="7"/>
      <c r="J187" s="7"/>
    </row>
    <row r="188" spans="1:12" ht="15" x14ac:dyDescent="0.25">
      <c r="A188" s="7"/>
      <c r="B188" s="7"/>
      <c r="C188" s="7"/>
      <c r="D188" s="7"/>
      <c r="E188" s="7"/>
      <c r="F188" s="7"/>
      <c r="G188" s="7"/>
      <c r="H188" s="7"/>
      <c r="I188" s="7"/>
      <c r="J188" s="7"/>
    </row>
    <row r="189" spans="1:12" ht="15" x14ac:dyDescent="0.25">
      <c r="A189" s="7"/>
      <c r="B189" s="7"/>
      <c r="C189" s="7"/>
      <c r="D189" s="7"/>
      <c r="E189" s="7"/>
      <c r="F189" s="7"/>
      <c r="G189" s="7"/>
      <c r="H189" s="7"/>
      <c r="I189" s="7"/>
      <c r="J189" s="7"/>
    </row>
    <row r="190" spans="1:12" ht="15" x14ac:dyDescent="0.25">
      <c r="A190" s="7"/>
      <c r="B190" s="7"/>
      <c r="C190" s="7"/>
      <c r="D190" s="7"/>
      <c r="E190" s="7"/>
      <c r="F190" s="7"/>
      <c r="G190" s="7"/>
      <c r="H190" s="7"/>
      <c r="I190" s="7"/>
      <c r="J190" s="7"/>
    </row>
    <row r="191" spans="1:12" ht="15" x14ac:dyDescent="0.25">
      <c r="A191" s="7"/>
      <c r="B191" s="7"/>
      <c r="C191" s="7"/>
      <c r="D191" s="7"/>
      <c r="E191" s="7"/>
      <c r="F191" s="7"/>
      <c r="G191" s="7"/>
      <c r="H191" s="7"/>
      <c r="I191" s="7"/>
      <c r="J191" s="7"/>
    </row>
    <row r="192" spans="1:12" ht="15" x14ac:dyDescent="0.25">
      <c r="A192" s="7"/>
      <c r="B192" s="7"/>
      <c r="C192" s="7"/>
      <c r="D192" s="7"/>
      <c r="E192" s="7"/>
      <c r="F192" s="7"/>
      <c r="G192" s="7"/>
      <c r="H192" s="7"/>
      <c r="I192" s="7"/>
      <c r="J192" s="7"/>
    </row>
    <row r="193" spans="1:10" ht="15" x14ac:dyDescent="0.25">
      <c r="A193" s="7"/>
      <c r="B193" s="7"/>
      <c r="C193" s="7"/>
      <c r="D193" s="7"/>
      <c r="E193" s="7"/>
      <c r="F193" s="7"/>
      <c r="G193" s="7"/>
      <c r="H193" s="7"/>
      <c r="I193" s="7"/>
      <c r="J193" s="7"/>
    </row>
    <row r="194" spans="1:10" ht="15" x14ac:dyDescent="0.25">
      <c r="A194" s="7"/>
      <c r="B194" s="7"/>
      <c r="C194" s="7"/>
      <c r="D194" s="7"/>
      <c r="E194" s="7"/>
      <c r="F194" s="7"/>
      <c r="G194" s="7"/>
      <c r="H194" s="7"/>
      <c r="I194" s="7"/>
      <c r="J194" s="7"/>
    </row>
    <row r="195" spans="1:10" ht="15" x14ac:dyDescent="0.25">
      <c r="A195" s="7"/>
      <c r="B195" s="7"/>
      <c r="C195" s="7"/>
      <c r="D195" s="7"/>
      <c r="E195" s="7"/>
      <c r="F195" s="7"/>
      <c r="G195" s="7"/>
      <c r="H195" s="7"/>
      <c r="I195" s="7"/>
      <c r="J195" s="7"/>
    </row>
    <row r="196" spans="1:10" ht="15" x14ac:dyDescent="0.25">
      <c r="A196" s="7"/>
      <c r="B196" s="7"/>
      <c r="C196" s="7"/>
      <c r="D196" s="7"/>
      <c r="E196" s="7"/>
      <c r="F196" s="7"/>
      <c r="G196" s="7"/>
      <c r="H196" s="7"/>
      <c r="I196" s="7"/>
      <c r="J196" s="7"/>
    </row>
    <row r="197" spans="1:10" ht="15" x14ac:dyDescent="0.25">
      <c r="A197" s="7"/>
      <c r="B197" s="7"/>
      <c r="C197" s="7"/>
      <c r="D197" s="7"/>
      <c r="E197" s="7"/>
      <c r="F197" s="7"/>
      <c r="G197" s="7"/>
      <c r="H197" s="7"/>
      <c r="I197" s="7"/>
      <c r="J197" s="7"/>
    </row>
    <row r="198" spans="1:10" ht="15" x14ac:dyDescent="0.25">
      <c r="A198" s="7"/>
      <c r="B198" s="7"/>
      <c r="C198" s="7"/>
      <c r="D198" s="7"/>
      <c r="E198" s="7"/>
      <c r="F198" s="7"/>
      <c r="G198" s="7"/>
      <c r="H198" s="7"/>
      <c r="I198" s="7"/>
      <c r="J198" s="7"/>
    </row>
    <row r="199" spans="1:10" ht="15" x14ac:dyDescent="0.25">
      <c r="A199" s="7"/>
      <c r="B199" s="7"/>
      <c r="C199" s="7"/>
      <c r="D199" s="7"/>
      <c r="E199" s="7"/>
      <c r="F199" s="7"/>
      <c r="G199" s="7"/>
      <c r="H199" s="7"/>
      <c r="I199" s="7"/>
      <c r="J199" s="7"/>
    </row>
    <row r="200" spans="1:10" ht="15" x14ac:dyDescent="0.25">
      <c r="A200" s="7"/>
      <c r="B200" s="7"/>
      <c r="C200" s="7"/>
      <c r="D200" s="7"/>
      <c r="E200" s="7"/>
      <c r="F200" s="7"/>
      <c r="G200" s="7"/>
      <c r="H200" s="7"/>
      <c r="I200" s="7"/>
      <c r="J200" s="7"/>
    </row>
    <row r="201" spans="1:10" ht="15" x14ac:dyDescent="0.25">
      <c r="A201" s="7"/>
      <c r="B201" s="7"/>
      <c r="C201" s="7"/>
      <c r="D201" s="7"/>
      <c r="E201" s="7"/>
      <c r="F201" s="7"/>
      <c r="G201" s="7"/>
      <c r="H201" s="7"/>
      <c r="I201" s="7"/>
      <c r="J201" s="7"/>
    </row>
    <row r="202" spans="1:10" ht="15" x14ac:dyDescent="0.25">
      <c r="A202" s="7"/>
      <c r="B202" s="7"/>
      <c r="C202" s="7"/>
      <c r="D202" s="7"/>
      <c r="E202" s="7"/>
      <c r="F202" s="7"/>
      <c r="G202" s="7"/>
      <c r="H202" s="7"/>
      <c r="I202" s="7"/>
      <c r="J202" s="7"/>
    </row>
    <row r="203" spans="1:10" ht="15" x14ac:dyDescent="0.25">
      <c r="A203" s="7"/>
      <c r="B203" s="7"/>
      <c r="C203" s="7"/>
      <c r="D203" s="7"/>
      <c r="E203" s="7"/>
      <c r="F203" s="7"/>
      <c r="G203" s="7"/>
      <c r="H203" s="7"/>
      <c r="I203" s="7"/>
      <c r="J203" s="7"/>
    </row>
    <row r="204" spans="1:10" ht="15" x14ac:dyDescent="0.25">
      <c r="A204" s="7"/>
      <c r="B204" s="7"/>
      <c r="C204" s="7"/>
      <c r="D204" s="7"/>
      <c r="E204" s="7"/>
      <c r="F204" s="7"/>
      <c r="G204" s="7"/>
      <c r="H204" s="7"/>
      <c r="I204" s="7"/>
      <c r="J204" s="7"/>
    </row>
    <row r="205" spans="1:10" ht="15" x14ac:dyDescent="0.25">
      <c r="A205" s="7"/>
      <c r="B205" s="7"/>
      <c r="C205" s="7"/>
      <c r="D205" s="7"/>
      <c r="E205" s="7"/>
      <c r="F205" s="7"/>
      <c r="G205" s="7"/>
      <c r="H205" s="7"/>
      <c r="I205" s="7"/>
      <c r="J205" s="7"/>
    </row>
    <row r="206" spans="1:10" ht="15" x14ac:dyDescent="0.25">
      <c r="A206" s="7"/>
      <c r="B206" s="7"/>
      <c r="C206" s="7"/>
      <c r="D206" s="7"/>
      <c r="E206" s="7"/>
      <c r="F206" s="7"/>
      <c r="G206" s="7"/>
      <c r="H206" s="7"/>
      <c r="I206" s="7"/>
      <c r="J206" s="7"/>
    </row>
    <row r="207" spans="1:10" ht="15" x14ac:dyDescent="0.25">
      <c r="A207" s="7"/>
      <c r="B207" s="7"/>
      <c r="C207" s="7"/>
      <c r="D207" s="7"/>
      <c r="E207" s="7"/>
      <c r="F207" s="7"/>
      <c r="G207" s="7"/>
      <c r="H207" s="7"/>
      <c r="I207" s="7"/>
      <c r="J207" s="7"/>
    </row>
    <row r="208" spans="1:10" ht="15" x14ac:dyDescent="0.25">
      <c r="A208" s="7"/>
      <c r="B208" s="7"/>
      <c r="C208" s="7"/>
      <c r="D208" s="7"/>
      <c r="E208" s="7"/>
      <c r="F208" s="7"/>
      <c r="G208" s="7"/>
      <c r="H208" s="7"/>
      <c r="I208" s="7"/>
      <c r="J208" s="7"/>
    </row>
    <row r="209" spans="1:10" ht="15" x14ac:dyDescent="0.25">
      <c r="A209" s="7"/>
      <c r="B209" s="7"/>
      <c r="C209" s="7"/>
      <c r="D209" s="7"/>
      <c r="E209" s="7"/>
      <c r="F209" s="7"/>
      <c r="G209" s="7"/>
      <c r="H209" s="7"/>
      <c r="I209" s="7"/>
      <c r="J209" s="7"/>
    </row>
    <row r="210" spans="1:10" ht="15" x14ac:dyDescent="0.25">
      <c r="A210" s="7"/>
      <c r="B210" s="7"/>
      <c r="C210" s="7"/>
      <c r="D210" s="7"/>
      <c r="E210" s="7"/>
      <c r="F210" s="7"/>
      <c r="G210" s="7"/>
      <c r="H210" s="7"/>
      <c r="I210" s="7"/>
      <c r="J210" s="7"/>
    </row>
    <row r="211" spans="1:10" ht="15" x14ac:dyDescent="0.25">
      <c r="A211" s="7"/>
      <c r="B211" s="7"/>
      <c r="C211" s="7"/>
      <c r="D211" s="7"/>
      <c r="E211" s="7"/>
      <c r="F211" s="7"/>
      <c r="G211" s="7"/>
      <c r="H211" s="7"/>
      <c r="I211" s="7"/>
      <c r="J211" s="7"/>
    </row>
    <row r="212" spans="1:10" ht="15" x14ac:dyDescent="0.25">
      <c r="A212" s="7"/>
      <c r="B212" s="7"/>
      <c r="C212" s="7"/>
      <c r="D212" s="7"/>
      <c r="E212" s="7"/>
      <c r="F212" s="7"/>
      <c r="G212" s="7"/>
      <c r="H212" s="7"/>
      <c r="I212" s="7"/>
      <c r="J212" s="7"/>
    </row>
    <row r="213" spans="1:10" ht="15" x14ac:dyDescent="0.25">
      <c r="A213" s="7"/>
      <c r="B213" s="7"/>
      <c r="C213" s="7"/>
      <c r="D213" s="7"/>
      <c r="E213" s="7"/>
      <c r="F213" s="7"/>
      <c r="G213" s="7"/>
      <c r="H213" s="7"/>
      <c r="I213" s="7"/>
      <c r="J213" s="7"/>
    </row>
    <row r="214" spans="1:10" ht="15" x14ac:dyDescent="0.25">
      <c r="A214" s="7"/>
      <c r="B214" s="7"/>
      <c r="C214" s="7"/>
      <c r="D214" s="7"/>
      <c r="E214" s="7"/>
      <c r="F214" s="7"/>
      <c r="G214" s="7"/>
      <c r="H214" s="7"/>
      <c r="I214" s="7"/>
      <c r="J214" s="7"/>
    </row>
    <row r="215" spans="1:10" ht="15" x14ac:dyDescent="0.25">
      <c r="A215" s="7"/>
      <c r="B215" s="7"/>
      <c r="C215" s="7"/>
      <c r="D215" s="7"/>
      <c r="E215" s="7"/>
      <c r="F215" s="7"/>
      <c r="G215" s="7"/>
      <c r="H215" s="7"/>
      <c r="I215" s="7"/>
      <c r="J215" s="7"/>
    </row>
    <row r="216" spans="1:10" ht="15" x14ac:dyDescent="0.25">
      <c r="A216" s="7"/>
      <c r="B216" s="7"/>
      <c r="C216" s="7"/>
      <c r="D216" s="7"/>
      <c r="E216" s="7"/>
      <c r="F216" s="7"/>
      <c r="G216" s="7"/>
      <c r="H216" s="7"/>
      <c r="I216" s="7"/>
      <c r="J216" s="7"/>
    </row>
    <row r="217" spans="1:10" ht="15" x14ac:dyDescent="0.25">
      <c r="A217" s="7"/>
      <c r="B217" s="7"/>
      <c r="C217" s="7"/>
      <c r="D217" s="7"/>
      <c r="E217" s="7"/>
      <c r="F217" s="7"/>
      <c r="G217" s="7"/>
      <c r="H217" s="7"/>
      <c r="I217" s="7"/>
      <c r="J217" s="7"/>
    </row>
    <row r="218" spans="1:10" ht="15" x14ac:dyDescent="0.25">
      <c r="A218" s="7"/>
      <c r="B218" s="7"/>
      <c r="C218" s="7"/>
      <c r="D218" s="7"/>
      <c r="E218" s="7"/>
      <c r="F218" s="7"/>
      <c r="G218" s="7"/>
      <c r="H218" s="7"/>
      <c r="I218" s="7"/>
      <c r="J218" s="7"/>
    </row>
    <row r="219" spans="1:10" ht="15" x14ac:dyDescent="0.25">
      <c r="A219" s="7"/>
      <c r="B219" s="7"/>
      <c r="C219" s="7"/>
      <c r="D219" s="7"/>
      <c r="E219" s="7"/>
      <c r="F219" s="7"/>
      <c r="G219" s="7"/>
      <c r="H219" s="7"/>
      <c r="I219" s="7"/>
      <c r="J219" s="7"/>
    </row>
    <row r="220" spans="1:10" ht="15" x14ac:dyDescent="0.25">
      <c r="A220" s="7"/>
      <c r="B220" s="7"/>
      <c r="C220" s="7"/>
      <c r="D220" s="7"/>
      <c r="E220" s="7"/>
      <c r="F220" s="7"/>
      <c r="G220" s="7"/>
      <c r="H220" s="7"/>
      <c r="I220" s="7"/>
      <c r="J220" s="7"/>
    </row>
    <row r="221" spans="1:10" ht="15" x14ac:dyDescent="0.25">
      <c r="A221" s="7"/>
      <c r="B221" s="7"/>
      <c r="C221" s="7"/>
      <c r="D221" s="7"/>
      <c r="E221" s="7"/>
      <c r="F221" s="7"/>
      <c r="G221" s="7"/>
      <c r="H221" s="7"/>
      <c r="I221" s="7"/>
      <c r="J221" s="7"/>
    </row>
    <row r="222" spans="1:10" ht="15" x14ac:dyDescent="0.25">
      <c r="A222" s="7"/>
      <c r="B222" s="7"/>
      <c r="C222" s="7"/>
      <c r="D222" s="7"/>
      <c r="E222" s="7"/>
      <c r="F222" s="7"/>
      <c r="G222" s="7"/>
      <c r="H222" s="7"/>
      <c r="I222" s="7"/>
      <c r="J222" s="7"/>
    </row>
    <row r="223" spans="1:10" ht="15" x14ac:dyDescent="0.25">
      <c r="A223" s="7"/>
      <c r="B223" s="7"/>
      <c r="C223" s="7"/>
      <c r="D223" s="7"/>
      <c r="E223" s="7"/>
      <c r="F223" s="7"/>
      <c r="G223" s="7"/>
      <c r="H223" s="7"/>
      <c r="I223" s="7"/>
      <c r="J223" s="7"/>
    </row>
    <row r="224" spans="1:10" ht="15" x14ac:dyDescent="0.25">
      <c r="A224" s="7"/>
      <c r="B224" s="7"/>
      <c r="C224" s="7"/>
      <c r="D224" s="7"/>
      <c r="E224" s="7"/>
      <c r="F224" s="7"/>
      <c r="G224" s="7"/>
      <c r="H224" s="7"/>
      <c r="I224" s="7"/>
      <c r="J224" s="7"/>
    </row>
    <row r="225" spans="1:10" ht="15" x14ac:dyDescent="0.25">
      <c r="A225" s="7"/>
      <c r="B225" s="7"/>
      <c r="C225" s="7"/>
      <c r="D225" s="7"/>
      <c r="E225" s="7"/>
      <c r="F225" s="7"/>
      <c r="G225" s="7"/>
      <c r="H225" s="7"/>
      <c r="I225" s="7"/>
      <c r="J225" s="7"/>
    </row>
    <row r="226" spans="1:10" ht="15" x14ac:dyDescent="0.25">
      <c r="A226" s="7"/>
      <c r="B226" s="7"/>
      <c r="C226" s="7"/>
      <c r="D226" s="7"/>
      <c r="E226" s="7"/>
      <c r="F226" s="7"/>
      <c r="G226" s="7"/>
      <c r="H226" s="7"/>
      <c r="I226" s="7"/>
      <c r="J226" s="7"/>
    </row>
    <row r="227" spans="1:10" ht="15" x14ac:dyDescent="0.25">
      <c r="A227" s="7"/>
      <c r="B227" s="7"/>
      <c r="C227" s="7"/>
      <c r="D227" s="7"/>
      <c r="E227" s="7"/>
      <c r="F227" s="7"/>
      <c r="G227" s="7"/>
      <c r="H227" s="7"/>
      <c r="I227" s="7"/>
      <c r="J227" s="7"/>
    </row>
    <row r="228" spans="1:10" ht="15" x14ac:dyDescent="0.25">
      <c r="A228" s="7"/>
      <c r="B228" s="7"/>
      <c r="C228" s="7"/>
      <c r="D228" s="7"/>
      <c r="E228" s="7"/>
      <c r="F228" s="7"/>
      <c r="G228" s="7"/>
      <c r="H228" s="7"/>
      <c r="I228" s="7"/>
      <c r="J228" s="7"/>
    </row>
    <row r="229" spans="1:10" ht="15" x14ac:dyDescent="0.25">
      <c r="A229" s="7"/>
      <c r="B229" s="7"/>
      <c r="C229" s="7"/>
      <c r="D229" s="7"/>
      <c r="E229" s="7"/>
      <c r="F229" s="7"/>
      <c r="G229" s="7"/>
      <c r="H229" s="7"/>
      <c r="I229" s="7"/>
      <c r="J229" s="7"/>
    </row>
    <row r="230" spans="1:10" ht="15" x14ac:dyDescent="0.25">
      <c r="A230" s="7"/>
      <c r="B230" s="7"/>
      <c r="C230" s="7"/>
      <c r="D230" s="7"/>
      <c r="E230" s="7"/>
      <c r="F230" s="7"/>
      <c r="G230" s="7"/>
      <c r="H230" s="7"/>
      <c r="I230" s="7"/>
      <c r="J230" s="7"/>
    </row>
    <row r="231" spans="1:10" ht="15" x14ac:dyDescent="0.25">
      <c r="A231" s="7"/>
      <c r="B231" s="7"/>
      <c r="C231" s="7"/>
      <c r="D231" s="7"/>
      <c r="E231" s="7"/>
      <c r="F231" s="7"/>
      <c r="G231" s="7"/>
      <c r="H231" s="7"/>
      <c r="I231" s="7"/>
      <c r="J231" s="7"/>
    </row>
    <row r="232" spans="1:10" ht="15" x14ac:dyDescent="0.25">
      <c r="A232" s="7"/>
      <c r="B232" s="7"/>
      <c r="C232" s="7"/>
      <c r="D232" s="7"/>
      <c r="E232" s="7"/>
      <c r="F232" s="7"/>
      <c r="G232" s="7"/>
      <c r="H232" s="7"/>
      <c r="I232" s="7"/>
      <c r="J232" s="7"/>
    </row>
    <row r="233" spans="1:10" ht="15" x14ac:dyDescent="0.25">
      <c r="A233" s="7"/>
      <c r="B233" s="7"/>
      <c r="C233" s="7"/>
      <c r="D233" s="7"/>
      <c r="E233" s="7"/>
      <c r="F233" s="7"/>
      <c r="G233" s="7"/>
      <c r="H233" s="7"/>
      <c r="I233" s="7"/>
      <c r="J233" s="7"/>
    </row>
    <row r="234" spans="1:10" ht="15" x14ac:dyDescent="0.25">
      <c r="A234" s="7"/>
      <c r="B234" s="7"/>
      <c r="C234" s="7"/>
      <c r="D234" s="7"/>
      <c r="E234" s="7"/>
      <c r="F234" s="7"/>
      <c r="G234" s="7"/>
      <c r="H234" s="7"/>
      <c r="I234" s="7"/>
      <c r="J234" s="7"/>
    </row>
    <row r="235" spans="1:10" ht="15" x14ac:dyDescent="0.25">
      <c r="A235" s="7"/>
      <c r="B235" s="7"/>
      <c r="C235" s="7"/>
      <c r="D235" s="7"/>
      <c r="E235" s="7"/>
      <c r="F235" s="7"/>
      <c r="G235" s="7"/>
      <c r="H235" s="7"/>
      <c r="I235" s="7"/>
      <c r="J235" s="7"/>
    </row>
    <row r="236" spans="1:10" ht="15" x14ac:dyDescent="0.25">
      <c r="A236" s="7"/>
      <c r="B236" s="7"/>
      <c r="C236" s="7"/>
      <c r="D236" s="7"/>
      <c r="E236" s="7"/>
      <c r="F236" s="7"/>
      <c r="G236" s="7"/>
      <c r="H236" s="7"/>
      <c r="I236" s="7"/>
      <c r="J236" s="7"/>
    </row>
    <row r="237" spans="1:10" ht="15" x14ac:dyDescent="0.25">
      <c r="A237" s="7"/>
      <c r="B237" s="7"/>
      <c r="C237" s="7"/>
      <c r="D237" s="7"/>
      <c r="E237" s="7"/>
      <c r="F237" s="7"/>
      <c r="G237" s="7"/>
      <c r="H237" s="7"/>
      <c r="I237" s="7"/>
      <c r="J237" s="7"/>
    </row>
    <row r="238" spans="1:10" ht="15" x14ac:dyDescent="0.25">
      <c r="A238" s="7"/>
      <c r="B238" s="7"/>
      <c r="C238" s="7"/>
      <c r="D238" s="7"/>
      <c r="E238" s="7"/>
      <c r="F238" s="7"/>
      <c r="G238" s="7"/>
      <c r="H238" s="7"/>
      <c r="I238" s="7"/>
      <c r="J238" s="7"/>
    </row>
    <row r="239" spans="1:10" ht="15" x14ac:dyDescent="0.25">
      <c r="A239" s="7"/>
      <c r="B239" s="7"/>
      <c r="C239" s="7"/>
      <c r="D239" s="7"/>
      <c r="E239" s="7"/>
      <c r="F239" s="7"/>
      <c r="G239" s="7"/>
      <c r="H239" s="7"/>
      <c r="I239" s="7"/>
      <c r="J239" s="7"/>
    </row>
    <row r="240" spans="1:10" ht="15" x14ac:dyDescent="0.25">
      <c r="A240" s="7"/>
      <c r="B240" s="7"/>
      <c r="C240" s="7"/>
      <c r="D240" s="7"/>
      <c r="E240" s="7"/>
      <c r="F240" s="7"/>
      <c r="G240" s="7"/>
      <c r="H240" s="7"/>
      <c r="I240" s="7"/>
      <c r="J240" s="7"/>
    </row>
    <row r="241" spans="1:10" ht="15" x14ac:dyDescent="0.25">
      <c r="A241" s="7"/>
      <c r="B241" s="7"/>
      <c r="C241" s="7"/>
      <c r="D241" s="7"/>
      <c r="E241" s="7"/>
      <c r="F241" s="7"/>
      <c r="G241" s="7"/>
      <c r="H241" s="7"/>
      <c r="I241" s="7"/>
      <c r="J241" s="7"/>
    </row>
    <row r="242" spans="1:10" ht="15" x14ac:dyDescent="0.25">
      <c r="A242" s="7"/>
      <c r="B242" s="7"/>
      <c r="C242" s="7"/>
      <c r="D242" s="7"/>
      <c r="E242" s="7"/>
      <c r="F242" s="7"/>
      <c r="G242" s="7"/>
      <c r="H242" s="7"/>
      <c r="I242" s="7"/>
      <c r="J242" s="7"/>
    </row>
    <row r="243" spans="1:10" ht="15" x14ac:dyDescent="0.25">
      <c r="A243" s="7"/>
      <c r="B243" s="7"/>
      <c r="C243" s="7"/>
      <c r="D243" s="7"/>
      <c r="E243" s="7"/>
      <c r="F243" s="7"/>
      <c r="G243" s="7"/>
      <c r="H243" s="7"/>
      <c r="I243" s="7"/>
      <c r="J243" s="7"/>
    </row>
    <row r="244" spans="1:10" ht="15" x14ac:dyDescent="0.25">
      <c r="A244" s="7"/>
      <c r="B244" s="7"/>
      <c r="C244" s="7"/>
      <c r="D244" s="7"/>
      <c r="E244" s="7"/>
      <c r="F244" s="7"/>
      <c r="G244" s="7"/>
      <c r="H244" s="7"/>
      <c r="I244" s="7"/>
      <c r="J244" s="7"/>
    </row>
    <row r="245" spans="1:10" ht="15" x14ac:dyDescent="0.25">
      <c r="A245" s="7"/>
      <c r="B245" s="7"/>
      <c r="C245" s="7"/>
      <c r="D245" s="7"/>
      <c r="E245" s="7"/>
      <c r="F245" s="7"/>
      <c r="G245" s="7"/>
      <c r="H245" s="7"/>
      <c r="I245" s="7"/>
      <c r="J245" s="7"/>
    </row>
    <row r="246" spans="1:10" ht="15" x14ac:dyDescent="0.25">
      <c r="A246" s="7"/>
      <c r="B246" s="7"/>
      <c r="C246" s="7"/>
      <c r="D246" s="7"/>
      <c r="E246" s="7"/>
      <c r="F246" s="7"/>
      <c r="G246" s="7"/>
      <c r="H246" s="7"/>
      <c r="I246" s="7"/>
      <c r="J246" s="7"/>
    </row>
    <row r="247" spans="1:10" ht="15" x14ac:dyDescent="0.25">
      <c r="A247" s="7"/>
      <c r="B247" s="7"/>
      <c r="C247" s="7"/>
      <c r="D247" s="7"/>
      <c r="E247" s="7"/>
      <c r="F247" s="7"/>
      <c r="G247" s="7"/>
      <c r="H247" s="7"/>
      <c r="I247" s="7"/>
      <c r="J247" s="7"/>
    </row>
    <row r="248" spans="1:10" ht="15" x14ac:dyDescent="0.25">
      <c r="A248" s="7"/>
      <c r="B248" s="7"/>
      <c r="C248" s="7"/>
      <c r="D248" s="7"/>
      <c r="E248" s="7"/>
      <c r="F248" s="7"/>
      <c r="G248" s="7"/>
      <c r="H248" s="7"/>
      <c r="I248" s="7"/>
      <c r="J248" s="7"/>
    </row>
    <row r="249" spans="1:10" ht="15" x14ac:dyDescent="0.25">
      <c r="A249" s="7"/>
      <c r="B249" s="7"/>
      <c r="C249" s="7"/>
      <c r="D249" s="7"/>
      <c r="E249" s="7"/>
      <c r="F249" s="7"/>
      <c r="G249" s="7"/>
      <c r="H249" s="7"/>
      <c r="I249" s="7"/>
      <c r="J249" s="7"/>
    </row>
    <row r="250" spans="1:10" ht="15" x14ac:dyDescent="0.25">
      <c r="A250" s="7"/>
      <c r="B250" s="7"/>
      <c r="C250" s="7"/>
      <c r="D250" s="7"/>
      <c r="E250" s="7"/>
      <c r="F250" s="7"/>
      <c r="G250" s="7"/>
      <c r="H250" s="7"/>
      <c r="I250" s="7"/>
      <c r="J250" s="7"/>
    </row>
    <row r="251" spans="1:10" ht="15" x14ac:dyDescent="0.25">
      <c r="A251" s="7"/>
      <c r="B251" s="7"/>
      <c r="C251" s="7"/>
      <c r="D251" s="7"/>
      <c r="E251" s="7"/>
      <c r="F251" s="7"/>
      <c r="G251" s="7"/>
      <c r="H251" s="7"/>
      <c r="I251" s="7"/>
      <c r="J251" s="7"/>
    </row>
    <row r="252" spans="1:10" ht="15" x14ac:dyDescent="0.25">
      <c r="A252" s="7"/>
      <c r="B252" s="7"/>
      <c r="C252" s="7"/>
      <c r="D252" s="7"/>
      <c r="E252" s="7"/>
      <c r="F252" s="7"/>
      <c r="G252" s="7"/>
      <c r="H252" s="7"/>
      <c r="I252" s="7"/>
      <c r="J252" s="7"/>
    </row>
    <row r="253" spans="1:10" ht="15" x14ac:dyDescent="0.25">
      <c r="A253" s="7"/>
      <c r="B253" s="7"/>
      <c r="C253" s="7"/>
      <c r="D253" s="7"/>
      <c r="E253" s="7"/>
      <c r="F253" s="7"/>
      <c r="G253" s="7"/>
      <c r="H253" s="7"/>
      <c r="I253" s="7"/>
      <c r="J253" s="7"/>
    </row>
    <row r="254" spans="1:10" ht="15" x14ac:dyDescent="0.25">
      <c r="A254" s="7"/>
      <c r="B254" s="7"/>
      <c r="C254" s="7"/>
      <c r="D254" s="7"/>
      <c r="E254" s="7"/>
      <c r="F254" s="7"/>
      <c r="G254" s="7"/>
      <c r="H254" s="7"/>
      <c r="I254" s="7"/>
      <c r="J254" s="7"/>
    </row>
    <row r="255" spans="1:10" ht="15" x14ac:dyDescent="0.25">
      <c r="A255" s="7"/>
      <c r="B255" s="7"/>
      <c r="C255" s="7"/>
      <c r="D255" s="7"/>
      <c r="E255" s="7"/>
      <c r="F255" s="7"/>
      <c r="G255" s="7"/>
      <c r="H255" s="7"/>
      <c r="I255" s="7"/>
      <c r="J255" s="7"/>
    </row>
    <row r="256" spans="1:10" ht="15" x14ac:dyDescent="0.25">
      <c r="A256" s="7"/>
      <c r="B256" s="7"/>
      <c r="C256" s="7"/>
      <c r="D256" s="7"/>
      <c r="E256" s="7"/>
      <c r="F256" s="7"/>
      <c r="G256" s="7"/>
      <c r="H256" s="7"/>
      <c r="I256" s="7"/>
      <c r="J256" s="7"/>
    </row>
    <row r="257" spans="1:10" ht="15" x14ac:dyDescent="0.25">
      <c r="A257" s="7"/>
      <c r="B257" s="7"/>
      <c r="C257" s="7"/>
      <c r="D257" s="7"/>
      <c r="E257" s="7"/>
      <c r="F257" s="7"/>
      <c r="G257" s="7"/>
      <c r="H257" s="7"/>
      <c r="I257" s="7"/>
      <c r="J257" s="7"/>
    </row>
    <row r="258" spans="1:10" ht="15" x14ac:dyDescent="0.25">
      <c r="A258" s="7"/>
      <c r="B258" s="7"/>
      <c r="C258" s="7"/>
      <c r="D258" s="7"/>
      <c r="E258" s="7"/>
      <c r="F258" s="7"/>
      <c r="G258" s="7"/>
      <c r="H258" s="7"/>
      <c r="I258" s="7"/>
      <c r="J258" s="7"/>
    </row>
    <row r="259" spans="1:10" ht="15" x14ac:dyDescent="0.25">
      <c r="A259" s="7"/>
      <c r="B259" s="7"/>
      <c r="C259" s="7"/>
      <c r="D259" s="7"/>
      <c r="E259" s="7"/>
      <c r="F259" s="7"/>
      <c r="G259" s="7"/>
      <c r="H259" s="7"/>
      <c r="I259" s="7"/>
      <c r="J259" s="7"/>
    </row>
    <row r="260" spans="1:10" ht="15" x14ac:dyDescent="0.25">
      <c r="A260" s="7"/>
      <c r="B260" s="7"/>
      <c r="C260" s="7"/>
      <c r="D260" s="7"/>
      <c r="E260" s="7"/>
      <c r="F260" s="7"/>
      <c r="G260" s="7"/>
      <c r="H260" s="7"/>
      <c r="I260" s="7"/>
      <c r="J260" s="7"/>
    </row>
    <row r="261" spans="1:10" ht="15" x14ac:dyDescent="0.25">
      <c r="A261" s="7"/>
      <c r="B261" s="7"/>
      <c r="C261" s="7"/>
      <c r="D261" s="7"/>
      <c r="E261" s="7"/>
      <c r="F261" s="7"/>
      <c r="G261" s="7"/>
      <c r="H261" s="7"/>
      <c r="I261" s="7"/>
      <c r="J261" s="7"/>
    </row>
    <row r="262" spans="1:10" ht="15" x14ac:dyDescent="0.25">
      <c r="A262" s="7"/>
      <c r="B262" s="7"/>
      <c r="C262" s="7"/>
      <c r="D262" s="7"/>
      <c r="E262" s="7"/>
      <c r="F262" s="7"/>
      <c r="G262" s="7"/>
      <c r="H262" s="7"/>
      <c r="I262" s="7"/>
      <c r="J262" s="7"/>
    </row>
    <row r="263" spans="1:10" ht="15" x14ac:dyDescent="0.25">
      <c r="A263" s="7"/>
      <c r="B263" s="7"/>
      <c r="C263" s="7"/>
      <c r="D263" s="7"/>
      <c r="E263" s="7"/>
      <c r="F263" s="7"/>
      <c r="G263" s="7"/>
      <c r="H263" s="7"/>
      <c r="I263" s="7"/>
      <c r="J263" s="7"/>
    </row>
    <row r="264" spans="1:10" ht="15" x14ac:dyDescent="0.25">
      <c r="A264" s="7"/>
      <c r="B264" s="7"/>
      <c r="C264" s="7"/>
      <c r="D264" s="7"/>
      <c r="E264" s="7"/>
      <c r="F264" s="7"/>
      <c r="G264" s="7"/>
      <c r="H264" s="7"/>
      <c r="I264" s="7"/>
      <c r="J264" s="7"/>
    </row>
    <row r="265" spans="1:10" ht="15" x14ac:dyDescent="0.25">
      <c r="A265" s="7"/>
      <c r="B265" s="7"/>
      <c r="C265" s="7"/>
      <c r="D265" s="7"/>
      <c r="E265" s="7"/>
      <c r="F265" s="7"/>
      <c r="G265" s="7"/>
      <c r="H265" s="7"/>
      <c r="I265" s="7"/>
      <c r="J265" s="7"/>
    </row>
    <row r="266" spans="1:10" ht="15" x14ac:dyDescent="0.25">
      <c r="A266" s="7"/>
      <c r="B266" s="7"/>
      <c r="C266" s="7"/>
      <c r="D266" s="7"/>
      <c r="E266" s="7"/>
      <c r="F266" s="7"/>
      <c r="G266" s="7"/>
      <c r="H266" s="7"/>
      <c r="I266" s="7"/>
      <c r="J266" s="7"/>
    </row>
    <row r="267" spans="1:10" ht="15" x14ac:dyDescent="0.25">
      <c r="A267" s="7"/>
      <c r="B267" s="7"/>
      <c r="C267" s="7"/>
      <c r="D267" s="7"/>
      <c r="E267" s="7"/>
      <c r="F267" s="7"/>
      <c r="G267" s="7"/>
      <c r="H267" s="7"/>
      <c r="I267" s="7"/>
      <c r="J267" s="7"/>
    </row>
    <row r="268" spans="1:10" ht="15" x14ac:dyDescent="0.25">
      <c r="A268" s="7"/>
      <c r="B268" s="7"/>
      <c r="C268" s="7"/>
      <c r="D268" s="7"/>
      <c r="E268" s="7"/>
      <c r="F268" s="7"/>
      <c r="G268" s="7"/>
      <c r="H268" s="7"/>
      <c r="I268" s="7"/>
      <c r="J268" s="7"/>
    </row>
    <row r="269" spans="1:10" ht="15" x14ac:dyDescent="0.25">
      <c r="A269" s="7"/>
      <c r="B269" s="7"/>
      <c r="C269" s="7"/>
      <c r="D269" s="7"/>
      <c r="E269" s="7"/>
      <c r="F269" s="7"/>
      <c r="G269" s="7"/>
      <c r="H269" s="7"/>
      <c r="I269" s="7"/>
      <c r="J269" s="7"/>
    </row>
    <row r="270" spans="1:10" ht="15" x14ac:dyDescent="0.25">
      <c r="A270" s="7"/>
      <c r="B270" s="7"/>
      <c r="C270" s="7"/>
      <c r="D270" s="7"/>
      <c r="E270" s="7"/>
      <c r="F270" s="7"/>
      <c r="G270" s="7"/>
      <c r="H270" s="7"/>
      <c r="I270" s="7"/>
      <c r="J270" s="7"/>
    </row>
    <row r="271" spans="1:10" ht="15" x14ac:dyDescent="0.25">
      <c r="A271" s="7"/>
      <c r="B271" s="7"/>
      <c r="C271" s="7"/>
      <c r="D271" s="7"/>
      <c r="E271" s="7"/>
      <c r="F271" s="7"/>
      <c r="G271" s="7"/>
      <c r="H271" s="7"/>
      <c r="I271" s="7"/>
      <c r="J271" s="7"/>
    </row>
    <row r="272" spans="1:10" ht="15" x14ac:dyDescent="0.25">
      <c r="A272" s="7"/>
      <c r="B272" s="7"/>
      <c r="C272" s="7"/>
      <c r="D272" s="7"/>
      <c r="E272" s="7"/>
      <c r="F272" s="7"/>
      <c r="G272" s="7"/>
      <c r="H272" s="7"/>
      <c r="I272" s="7"/>
      <c r="J272" s="7"/>
    </row>
    <row r="273" spans="1:10" ht="15" x14ac:dyDescent="0.25">
      <c r="A273" s="7"/>
      <c r="B273" s="7"/>
      <c r="C273" s="7"/>
      <c r="D273" s="7"/>
      <c r="E273" s="7"/>
      <c r="F273" s="7"/>
      <c r="G273" s="7"/>
      <c r="H273" s="7"/>
      <c r="I273" s="7"/>
      <c r="J273" s="7"/>
    </row>
    <row r="274" spans="1:10" ht="15" x14ac:dyDescent="0.25">
      <c r="A274" s="7"/>
      <c r="B274" s="7"/>
      <c r="C274" s="7"/>
      <c r="D274" s="7"/>
      <c r="E274" s="7"/>
      <c r="F274" s="7"/>
      <c r="G274" s="7"/>
      <c r="H274" s="7"/>
      <c r="I274" s="7"/>
      <c r="J274" s="7"/>
    </row>
    <row r="275" spans="1:10" ht="15" x14ac:dyDescent="0.25">
      <c r="A275" s="7"/>
      <c r="B275" s="7"/>
      <c r="C275" s="7"/>
      <c r="D275" s="7"/>
      <c r="E275" s="7"/>
      <c r="F275" s="7"/>
      <c r="G275" s="7"/>
      <c r="H275" s="7"/>
      <c r="I275" s="7"/>
      <c r="J275" s="7"/>
    </row>
    <row r="276" spans="1:10" ht="15" x14ac:dyDescent="0.25">
      <c r="A276" s="7"/>
      <c r="B276" s="7"/>
      <c r="C276" s="7"/>
      <c r="D276" s="7"/>
      <c r="E276" s="7"/>
      <c r="F276" s="7"/>
      <c r="G276" s="7"/>
      <c r="H276" s="7"/>
      <c r="I276" s="7"/>
      <c r="J276" s="7"/>
    </row>
    <row r="277" spans="1:10" ht="15" x14ac:dyDescent="0.25">
      <c r="A277" s="7"/>
      <c r="B277" s="7"/>
      <c r="C277" s="7"/>
      <c r="D277" s="7"/>
      <c r="E277" s="7"/>
      <c r="F277" s="7"/>
      <c r="G277" s="7"/>
      <c r="H277" s="7"/>
      <c r="I277" s="7"/>
      <c r="J277" s="7"/>
    </row>
    <row r="278" spans="1:10" ht="15" x14ac:dyDescent="0.25">
      <c r="A278" s="7"/>
      <c r="B278" s="7"/>
      <c r="C278" s="7"/>
      <c r="D278" s="7"/>
      <c r="E278" s="7"/>
      <c r="F278" s="7"/>
      <c r="G278" s="7"/>
      <c r="H278" s="7"/>
      <c r="I278" s="7"/>
      <c r="J278" s="7"/>
    </row>
    <row r="279" spans="1:10" ht="15" x14ac:dyDescent="0.25">
      <c r="A279" s="7"/>
      <c r="B279" s="7"/>
      <c r="C279" s="7"/>
      <c r="D279" s="7"/>
      <c r="E279" s="7"/>
      <c r="F279" s="7"/>
      <c r="G279" s="7"/>
      <c r="H279" s="7"/>
      <c r="I279" s="7"/>
      <c r="J279" s="7"/>
    </row>
    <row r="280" spans="1:10" ht="15" x14ac:dyDescent="0.25">
      <c r="A280" s="7"/>
      <c r="B280" s="7"/>
      <c r="C280" s="7"/>
      <c r="D280" s="7"/>
      <c r="E280" s="7"/>
      <c r="F280" s="7"/>
      <c r="G280" s="7"/>
      <c r="H280" s="7"/>
      <c r="I280" s="7"/>
      <c r="J280" s="7"/>
    </row>
    <row r="281" spans="1:10" ht="15" x14ac:dyDescent="0.25">
      <c r="A281" s="7"/>
      <c r="B281" s="7"/>
      <c r="C281" s="7"/>
      <c r="D281" s="7"/>
      <c r="E281" s="7"/>
      <c r="F281" s="7"/>
      <c r="G281" s="7"/>
      <c r="H281" s="7"/>
      <c r="I281" s="7"/>
      <c r="J281" s="7"/>
    </row>
    <row r="282" spans="1:10" ht="15" x14ac:dyDescent="0.25">
      <c r="A282" s="7"/>
      <c r="B282" s="7"/>
      <c r="C282" s="7"/>
      <c r="D282" s="7"/>
      <c r="E282" s="7"/>
      <c r="F282" s="7"/>
      <c r="G282" s="7"/>
      <c r="H282" s="7"/>
      <c r="I282" s="7"/>
      <c r="J282" s="7"/>
    </row>
    <row r="283" spans="1:10" ht="15" x14ac:dyDescent="0.25">
      <c r="A283" s="7"/>
      <c r="B283" s="7"/>
      <c r="C283" s="7"/>
      <c r="D283" s="7"/>
      <c r="E283" s="7"/>
      <c r="F283" s="7"/>
      <c r="G283" s="7"/>
      <c r="H283" s="7"/>
      <c r="I283" s="7"/>
      <c r="J283" s="7"/>
    </row>
    <row r="284" spans="1:10" ht="15" x14ac:dyDescent="0.25">
      <c r="A284" s="7"/>
      <c r="B284" s="7"/>
      <c r="C284" s="7"/>
      <c r="D284" s="7"/>
      <c r="E284" s="7"/>
      <c r="F284" s="7"/>
      <c r="G284" s="7"/>
      <c r="H284" s="7"/>
      <c r="I284" s="7"/>
      <c r="J284" s="7"/>
    </row>
    <row r="285" spans="1:10" ht="15" x14ac:dyDescent="0.25">
      <c r="A285" s="7"/>
      <c r="B285" s="7"/>
      <c r="C285" s="7"/>
      <c r="D285" s="7"/>
      <c r="E285" s="7"/>
      <c r="F285" s="7"/>
      <c r="G285" s="7"/>
      <c r="H285" s="7"/>
      <c r="I285" s="7"/>
      <c r="J285" s="7"/>
    </row>
    <row r="286" spans="1:10" ht="15" x14ac:dyDescent="0.25">
      <c r="A286" s="7"/>
      <c r="B286" s="7"/>
      <c r="C286" s="7"/>
      <c r="D286" s="7"/>
      <c r="E286" s="7"/>
      <c r="F286" s="7"/>
      <c r="G286" s="7"/>
      <c r="H286" s="7"/>
      <c r="I286" s="7"/>
      <c r="J286" s="7"/>
    </row>
    <row r="287" spans="1:10" ht="15" x14ac:dyDescent="0.25">
      <c r="A287" s="7"/>
      <c r="B287" s="7"/>
      <c r="C287" s="7"/>
      <c r="D287" s="7"/>
      <c r="E287" s="7"/>
      <c r="F287" s="7"/>
      <c r="G287" s="7"/>
      <c r="H287" s="7"/>
      <c r="I287" s="7"/>
      <c r="J287" s="7"/>
    </row>
    <row r="288" spans="1:10" ht="15" x14ac:dyDescent="0.25">
      <c r="A288" s="7"/>
      <c r="B288" s="7"/>
      <c r="C288" s="7"/>
      <c r="D288" s="7"/>
      <c r="E288" s="7"/>
      <c r="F288" s="7"/>
      <c r="G288" s="7"/>
      <c r="H288" s="7"/>
      <c r="I288" s="7"/>
      <c r="J288" s="7"/>
    </row>
    <row r="289" spans="1:10" ht="15" x14ac:dyDescent="0.25">
      <c r="A289" s="7"/>
      <c r="B289" s="7"/>
      <c r="C289" s="7"/>
      <c r="D289" s="7"/>
      <c r="E289" s="7"/>
      <c r="F289" s="7"/>
      <c r="G289" s="7"/>
      <c r="H289" s="7"/>
      <c r="I289" s="7"/>
      <c r="J289" s="7"/>
    </row>
    <row r="290" spans="1:10" ht="15" x14ac:dyDescent="0.25">
      <c r="A290" s="7"/>
      <c r="B290" s="7"/>
      <c r="C290" s="7"/>
      <c r="D290" s="7"/>
      <c r="E290" s="7"/>
      <c r="F290" s="7"/>
      <c r="G290" s="7"/>
      <c r="H290" s="7"/>
      <c r="I290" s="7"/>
      <c r="J290" s="7"/>
    </row>
    <row r="291" spans="1:10" ht="15" x14ac:dyDescent="0.25">
      <c r="A291" s="7"/>
      <c r="B291" s="7"/>
      <c r="C291" s="7"/>
      <c r="D291" s="7"/>
      <c r="E291" s="7"/>
      <c r="F291" s="7"/>
      <c r="G291" s="7"/>
      <c r="H291" s="7"/>
      <c r="I291" s="7"/>
      <c r="J291" s="7"/>
    </row>
    <row r="292" spans="1:10" ht="15" x14ac:dyDescent="0.25">
      <c r="A292" s="7"/>
      <c r="B292" s="7"/>
      <c r="C292" s="7"/>
      <c r="D292" s="7"/>
      <c r="E292" s="7"/>
      <c r="F292" s="7"/>
      <c r="G292" s="7"/>
      <c r="H292" s="7"/>
      <c r="I292" s="7"/>
      <c r="J292" s="7"/>
    </row>
    <row r="293" spans="1:10" ht="15" x14ac:dyDescent="0.25">
      <c r="A293" s="7"/>
      <c r="B293" s="7"/>
      <c r="C293" s="7"/>
      <c r="D293" s="7"/>
      <c r="E293" s="7"/>
      <c r="F293" s="7"/>
      <c r="G293" s="7"/>
      <c r="H293" s="7"/>
      <c r="I293" s="7"/>
      <c r="J293" s="7"/>
    </row>
    <row r="294" spans="1:10" ht="15" x14ac:dyDescent="0.25">
      <c r="A294" s="7"/>
      <c r="B294" s="7"/>
      <c r="C294" s="7"/>
      <c r="D294" s="7"/>
      <c r="E294" s="7"/>
      <c r="F294" s="7"/>
      <c r="G294" s="7"/>
      <c r="H294" s="7"/>
      <c r="I294" s="7"/>
      <c r="J294" s="7"/>
    </row>
    <row r="295" spans="1:10" ht="15" x14ac:dyDescent="0.25">
      <c r="A295" s="7"/>
      <c r="B295" s="7"/>
      <c r="C295" s="7"/>
      <c r="D295" s="7"/>
      <c r="E295" s="7"/>
      <c r="F295" s="7"/>
      <c r="G295" s="7"/>
      <c r="H295" s="7"/>
      <c r="I295" s="7"/>
      <c r="J295" s="7"/>
    </row>
    <row r="296" spans="1:10" ht="15" x14ac:dyDescent="0.25">
      <c r="A296" s="7"/>
      <c r="B296" s="7"/>
      <c r="C296" s="7"/>
      <c r="D296" s="7"/>
      <c r="E296" s="7"/>
      <c r="F296" s="7"/>
      <c r="G296" s="7"/>
      <c r="H296" s="7"/>
      <c r="I296" s="7"/>
      <c r="J296" s="7"/>
    </row>
    <row r="297" spans="1:10" ht="15" x14ac:dyDescent="0.25">
      <c r="A297" s="7"/>
      <c r="B297" s="7"/>
      <c r="C297" s="7"/>
      <c r="D297" s="7"/>
      <c r="E297" s="7"/>
      <c r="F297" s="7"/>
      <c r="G297" s="7"/>
      <c r="H297" s="7"/>
      <c r="I297" s="7"/>
      <c r="J297" s="7"/>
    </row>
    <row r="298" spans="1:10" ht="15" x14ac:dyDescent="0.25">
      <c r="A298" s="7"/>
      <c r="B298" s="7"/>
      <c r="C298" s="7"/>
      <c r="D298" s="7"/>
      <c r="E298" s="7"/>
      <c r="F298" s="7"/>
      <c r="G298" s="7"/>
      <c r="H298" s="7"/>
      <c r="I298" s="7"/>
      <c r="J298" s="7"/>
    </row>
    <row r="299" spans="1:10" ht="15" x14ac:dyDescent="0.25">
      <c r="A299" s="7"/>
      <c r="B299" s="7"/>
      <c r="C299" s="7"/>
      <c r="D299" s="7"/>
      <c r="E299" s="7"/>
      <c r="F299" s="7"/>
      <c r="G299" s="7"/>
      <c r="H299" s="7"/>
      <c r="I299" s="7"/>
      <c r="J299" s="7"/>
    </row>
    <row r="300" spans="1:10" ht="15" x14ac:dyDescent="0.25">
      <c r="A300" s="7"/>
      <c r="B300" s="7"/>
      <c r="C300" s="7"/>
      <c r="D300" s="7"/>
      <c r="E300" s="7"/>
      <c r="F300" s="7"/>
      <c r="G300" s="7"/>
      <c r="H300" s="7"/>
      <c r="I300" s="7"/>
      <c r="J300" s="7"/>
    </row>
    <row r="301" spans="1:10" ht="15" x14ac:dyDescent="0.25">
      <c r="A301" s="7"/>
      <c r="B301" s="7"/>
      <c r="C301" s="7"/>
      <c r="D301" s="7"/>
      <c r="E301" s="7"/>
      <c r="F301" s="7"/>
      <c r="G301" s="7"/>
      <c r="H301" s="7"/>
      <c r="I301" s="7"/>
      <c r="J301" s="7"/>
    </row>
    <row r="302" spans="1:10" ht="15" x14ac:dyDescent="0.25">
      <c r="A302" s="7"/>
      <c r="B302" s="7"/>
      <c r="C302" s="7"/>
      <c r="D302" s="7"/>
      <c r="E302" s="7"/>
      <c r="F302" s="7"/>
      <c r="G302" s="7"/>
      <c r="H302" s="7"/>
      <c r="I302" s="7"/>
      <c r="J302" s="7"/>
    </row>
    <row r="303" spans="1:10" ht="15" x14ac:dyDescent="0.25">
      <c r="A303" s="7"/>
      <c r="B303" s="7"/>
      <c r="C303" s="7"/>
      <c r="D303" s="7"/>
      <c r="E303" s="7"/>
      <c r="F303" s="7"/>
      <c r="G303" s="7"/>
      <c r="H303" s="7"/>
      <c r="I303" s="7"/>
      <c r="J303" s="7"/>
    </row>
    <row r="304" spans="1:10" ht="15" x14ac:dyDescent="0.25">
      <c r="A304" s="7"/>
      <c r="B304" s="7"/>
      <c r="C304" s="7"/>
      <c r="D304" s="7"/>
      <c r="E304" s="7"/>
      <c r="F304" s="7"/>
      <c r="G304" s="7"/>
      <c r="H304" s="7"/>
      <c r="I304" s="7"/>
      <c r="J304" s="7"/>
    </row>
    <row r="305" spans="1:10" ht="15" x14ac:dyDescent="0.25">
      <c r="A305" s="7"/>
      <c r="B305" s="7"/>
      <c r="C305" s="7"/>
      <c r="D305" s="7"/>
      <c r="E305" s="7"/>
      <c r="F305" s="7"/>
      <c r="G305" s="7"/>
      <c r="H305" s="7"/>
      <c r="I305" s="7"/>
      <c r="J305" s="7"/>
    </row>
    <row r="306" spans="1:10" ht="15" x14ac:dyDescent="0.25">
      <c r="A306" s="7"/>
      <c r="B306" s="7"/>
      <c r="C306" s="7"/>
      <c r="D306" s="7"/>
      <c r="E306" s="7"/>
      <c r="F306" s="7"/>
      <c r="G306" s="7"/>
      <c r="H306" s="7"/>
      <c r="I306" s="7"/>
      <c r="J306" s="7"/>
    </row>
    <row r="307" spans="1:10" ht="15" x14ac:dyDescent="0.25">
      <c r="A307" s="7"/>
      <c r="B307" s="7"/>
      <c r="C307" s="7"/>
      <c r="D307" s="7"/>
      <c r="E307" s="7"/>
      <c r="F307" s="7"/>
      <c r="G307" s="7"/>
      <c r="H307" s="7"/>
      <c r="I307" s="7"/>
      <c r="J307" s="7"/>
    </row>
    <row r="308" spans="1:10" ht="15" x14ac:dyDescent="0.25">
      <c r="A308" s="7"/>
      <c r="B308" s="7"/>
      <c r="C308" s="7"/>
      <c r="D308" s="7"/>
      <c r="E308" s="7"/>
      <c r="F308" s="7"/>
      <c r="G308" s="7"/>
      <c r="H308" s="7"/>
      <c r="I308" s="7"/>
      <c r="J308" s="7"/>
    </row>
    <row r="309" spans="1:10" ht="15" x14ac:dyDescent="0.25">
      <c r="A309" s="7"/>
      <c r="B309" s="7"/>
      <c r="C309" s="7"/>
      <c r="D309" s="7"/>
      <c r="E309" s="7"/>
      <c r="F309" s="7"/>
      <c r="G309" s="7"/>
      <c r="H309" s="7"/>
      <c r="I309" s="7"/>
      <c r="J309" s="7"/>
    </row>
    <row r="310" spans="1:10" ht="15" x14ac:dyDescent="0.25">
      <c r="A310" s="7"/>
      <c r="B310" s="7"/>
      <c r="C310" s="7"/>
      <c r="D310" s="7"/>
      <c r="E310" s="7"/>
      <c r="F310" s="7"/>
      <c r="G310" s="7"/>
      <c r="H310" s="7"/>
      <c r="I310" s="7"/>
      <c r="J310" s="7"/>
    </row>
    <row r="311" spans="1:10" ht="15" x14ac:dyDescent="0.25">
      <c r="A311" s="7"/>
      <c r="B311" s="7"/>
      <c r="C311" s="7"/>
      <c r="D311" s="7"/>
      <c r="E311" s="7"/>
      <c r="F311" s="7"/>
      <c r="G311" s="7"/>
      <c r="H311" s="7"/>
      <c r="I311" s="7"/>
      <c r="J311" s="7"/>
    </row>
    <row r="312" spans="1:10" ht="15" x14ac:dyDescent="0.25">
      <c r="A312" s="7"/>
      <c r="B312" s="7"/>
      <c r="C312" s="7"/>
      <c r="D312" s="7"/>
      <c r="E312" s="7"/>
      <c r="F312" s="7"/>
      <c r="G312" s="7"/>
      <c r="H312" s="7"/>
      <c r="I312" s="7"/>
      <c r="J312" s="7"/>
    </row>
    <row r="313" spans="1:10" ht="15" x14ac:dyDescent="0.25">
      <c r="A313" s="7"/>
      <c r="B313" s="7"/>
      <c r="C313" s="7"/>
      <c r="D313" s="7"/>
      <c r="E313" s="7"/>
      <c r="F313" s="7"/>
      <c r="G313" s="7"/>
      <c r="H313" s="7"/>
      <c r="I313" s="7"/>
      <c r="J313" s="7"/>
    </row>
    <row r="314" spans="1:10" ht="15" x14ac:dyDescent="0.25">
      <c r="A314" s="7"/>
      <c r="B314" s="7"/>
      <c r="C314" s="7"/>
      <c r="D314" s="7"/>
      <c r="E314" s="7"/>
      <c r="F314" s="7"/>
      <c r="G314" s="7"/>
      <c r="H314" s="7"/>
      <c r="I314" s="7"/>
      <c r="J314" s="7"/>
    </row>
    <row r="315" spans="1:10" ht="15" x14ac:dyDescent="0.25">
      <c r="A315" s="7"/>
      <c r="B315" s="7"/>
      <c r="C315" s="7"/>
      <c r="D315" s="7"/>
      <c r="E315" s="7"/>
      <c r="F315" s="7"/>
      <c r="G315" s="7"/>
      <c r="H315" s="7"/>
      <c r="I315" s="7"/>
      <c r="J315" s="7"/>
    </row>
    <row r="316" spans="1:10" ht="15" x14ac:dyDescent="0.25">
      <c r="A316" s="7"/>
      <c r="B316" s="7"/>
      <c r="C316" s="7"/>
      <c r="D316" s="7"/>
      <c r="E316" s="7"/>
      <c r="F316" s="7"/>
      <c r="G316" s="7"/>
      <c r="H316" s="7"/>
      <c r="I316" s="7"/>
      <c r="J316" s="7"/>
    </row>
    <row r="317" spans="1:10" ht="15" x14ac:dyDescent="0.25">
      <c r="A317" s="7"/>
      <c r="B317" s="7"/>
      <c r="C317" s="7"/>
      <c r="D317" s="7"/>
      <c r="E317" s="7"/>
      <c r="F317" s="7"/>
      <c r="G317" s="7"/>
      <c r="H317" s="7"/>
      <c r="I317" s="7"/>
      <c r="J317" s="7"/>
    </row>
    <row r="318" spans="1:10" ht="15" x14ac:dyDescent="0.25">
      <c r="A318" s="7"/>
      <c r="B318" s="7"/>
      <c r="C318" s="7"/>
      <c r="D318" s="7"/>
      <c r="E318" s="7"/>
      <c r="F318" s="7"/>
      <c r="G318" s="7"/>
      <c r="H318" s="7"/>
      <c r="I318" s="7"/>
      <c r="J318" s="7"/>
    </row>
    <row r="319" spans="1:10" ht="15" x14ac:dyDescent="0.25">
      <c r="A319" s="7"/>
      <c r="B319" s="7"/>
      <c r="C319" s="7"/>
      <c r="D319" s="7"/>
      <c r="E319" s="7"/>
      <c r="F319" s="7"/>
      <c r="G319" s="7"/>
      <c r="H319" s="7"/>
      <c r="I319" s="7"/>
      <c r="J319" s="7"/>
    </row>
    <row r="320" spans="1:10" ht="15" x14ac:dyDescent="0.25">
      <c r="A320" s="7"/>
      <c r="B320" s="7"/>
      <c r="C320" s="7"/>
      <c r="D320" s="7"/>
      <c r="E320" s="7"/>
      <c r="F320" s="7"/>
      <c r="G320" s="7"/>
      <c r="H320" s="7"/>
      <c r="I320" s="7"/>
      <c r="J320" s="7"/>
    </row>
    <row r="321" spans="1:10" ht="15" x14ac:dyDescent="0.25">
      <c r="A321" s="7"/>
      <c r="B321" s="7"/>
      <c r="C321" s="7"/>
      <c r="D321" s="7"/>
      <c r="E321" s="7"/>
      <c r="F321" s="7"/>
      <c r="G321" s="7"/>
      <c r="H321" s="7"/>
      <c r="I321" s="7"/>
      <c r="J321" s="7"/>
    </row>
    <row r="322" spans="1:10" ht="15" x14ac:dyDescent="0.25">
      <c r="A322" s="7"/>
      <c r="B322" s="7"/>
      <c r="C322" s="7"/>
      <c r="D322" s="7"/>
      <c r="E322" s="7"/>
      <c r="F322" s="7"/>
      <c r="G322" s="7"/>
      <c r="H322" s="7"/>
      <c r="I322" s="7"/>
      <c r="J322" s="7"/>
    </row>
    <row r="323" spans="1:10" ht="15" x14ac:dyDescent="0.25">
      <c r="A323" s="7"/>
      <c r="B323" s="7"/>
      <c r="C323" s="7"/>
      <c r="D323" s="7"/>
      <c r="E323" s="7"/>
      <c r="F323" s="7"/>
      <c r="G323" s="7"/>
      <c r="H323" s="7"/>
      <c r="I323" s="7"/>
      <c r="J323" s="7"/>
    </row>
    <row r="324" spans="1:10" ht="15" x14ac:dyDescent="0.25">
      <c r="A324" s="7"/>
      <c r="B324" s="7"/>
      <c r="C324" s="7"/>
      <c r="D324" s="7"/>
      <c r="E324" s="7"/>
      <c r="F324" s="7"/>
      <c r="G324" s="7"/>
      <c r="H324" s="7"/>
      <c r="I324" s="7"/>
      <c r="J324" s="7"/>
    </row>
    <row r="325" spans="1:10" ht="15" x14ac:dyDescent="0.25">
      <c r="A325" s="7"/>
      <c r="B325" s="7"/>
      <c r="C325" s="7"/>
      <c r="D325" s="7"/>
      <c r="E325" s="7"/>
      <c r="F325" s="7"/>
      <c r="G325" s="7"/>
      <c r="H325" s="7"/>
      <c r="I325" s="7"/>
      <c r="J325" s="7"/>
    </row>
    <row r="326" spans="1:10" ht="15" x14ac:dyDescent="0.25">
      <c r="A326" s="7"/>
      <c r="B326" s="7"/>
      <c r="C326" s="7"/>
      <c r="D326" s="7"/>
      <c r="E326" s="7"/>
      <c r="F326" s="7"/>
      <c r="G326" s="7"/>
      <c r="H326" s="7"/>
      <c r="I326" s="7"/>
      <c r="J326" s="7"/>
    </row>
    <row r="327" spans="1:10" ht="15" x14ac:dyDescent="0.25">
      <c r="A327" s="7"/>
      <c r="B327" s="7"/>
      <c r="C327" s="7"/>
      <c r="D327" s="7"/>
      <c r="E327" s="7"/>
      <c r="F327" s="7"/>
      <c r="G327" s="7"/>
      <c r="H327" s="7"/>
      <c r="I327" s="7"/>
      <c r="J327" s="7"/>
    </row>
    <row r="328" spans="1:10" ht="15" x14ac:dyDescent="0.25">
      <c r="A328" s="7"/>
      <c r="B328" s="7"/>
      <c r="C328" s="7"/>
      <c r="D328" s="7"/>
      <c r="E328" s="7"/>
      <c r="F328" s="7"/>
      <c r="G328" s="7"/>
      <c r="H328" s="7"/>
      <c r="I328" s="7"/>
      <c r="J328" s="7"/>
    </row>
    <row r="329" spans="1:10" ht="15" x14ac:dyDescent="0.25">
      <c r="A329" s="7"/>
      <c r="B329" s="7"/>
      <c r="C329" s="7"/>
      <c r="D329" s="7"/>
      <c r="E329" s="7"/>
      <c r="F329" s="7"/>
      <c r="G329" s="7"/>
      <c r="H329" s="7"/>
      <c r="I329" s="7"/>
      <c r="J329" s="7"/>
    </row>
    <row r="330" spans="1:10" ht="15" x14ac:dyDescent="0.25">
      <c r="A330" s="7"/>
      <c r="B330" s="7"/>
      <c r="C330" s="7"/>
      <c r="D330" s="7"/>
      <c r="E330" s="7"/>
      <c r="F330" s="7"/>
      <c r="G330" s="7"/>
      <c r="H330" s="7"/>
      <c r="I330" s="7"/>
      <c r="J330" s="7"/>
    </row>
    <row r="331" spans="1:10" ht="15" x14ac:dyDescent="0.25">
      <c r="A331" s="7"/>
      <c r="B331" s="7"/>
      <c r="C331" s="7"/>
      <c r="D331" s="7"/>
      <c r="E331" s="7"/>
      <c r="F331" s="7"/>
      <c r="G331" s="7"/>
      <c r="H331" s="7"/>
      <c r="I331" s="7"/>
      <c r="J331" s="7"/>
    </row>
    <row r="332" spans="1:10" ht="15" x14ac:dyDescent="0.25">
      <c r="A332" s="7"/>
      <c r="B332" s="7"/>
      <c r="C332" s="7"/>
      <c r="D332" s="7"/>
      <c r="E332" s="7"/>
      <c r="F332" s="7"/>
      <c r="G332" s="7"/>
      <c r="H332" s="7"/>
      <c r="I332" s="7"/>
      <c r="J332" s="7"/>
    </row>
    <row r="333" spans="1:10" ht="15" x14ac:dyDescent="0.25">
      <c r="A333" s="7"/>
      <c r="B333" s="7"/>
      <c r="C333" s="7"/>
      <c r="D333" s="7"/>
      <c r="E333" s="7"/>
      <c r="F333" s="7"/>
      <c r="G333" s="7"/>
      <c r="H333" s="7"/>
      <c r="I333" s="7"/>
      <c r="J333" s="7"/>
    </row>
    <row r="334" spans="1:10" ht="15" x14ac:dyDescent="0.25">
      <c r="A334" s="7"/>
      <c r="B334" s="7"/>
      <c r="C334" s="7"/>
      <c r="D334" s="7"/>
      <c r="E334" s="7"/>
      <c r="F334" s="7"/>
      <c r="G334" s="7"/>
      <c r="H334" s="7"/>
      <c r="I334" s="7"/>
      <c r="J334" s="7"/>
    </row>
    <row r="335" spans="1:10" ht="15" x14ac:dyDescent="0.25">
      <c r="A335" s="7"/>
      <c r="B335" s="7"/>
      <c r="C335" s="7"/>
      <c r="D335" s="7"/>
      <c r="E335" s="7"/>
      <c r="F335" s="7"/>
      <c r="G335" s="7"/>
      <c r="H335" s="7"/>
      <c r="I335" s="7"/>
      <c r="J335" s="7"/>
    </row>
    <row r="336" spans="1:10" ht="15" x14ac:dyDescent="0.25">
      <c r="A336" s="7"/>
      <c r="B336" s="7"/>
      <c r="C336" s="7"/>
      <c r="D336" s="7"/>
      <c r="E336" s="7"/>
      <c r="F336" s="7"/>
      <c r="G336" s="7"/>
      <c r="H336" s="7"/>
      <c r="I336" s="7"/>
      <c r="J336" s="7"/>
    </row>
    <row r="337" spans="1:10" ht="15" x14ac:dyDescent="0.25">
      <c r="A337" s="7"/>
      <c r="B337" s="7"/>
      <c r="C337" s="7"/>
      <c r="D337" s="7"/>
      <c r="E337" s="7"/>
      <c r="F337" s="7"/>
      <c r="G337" s="7"/>
      <c r="H337" s="7"/>
      <c r="I337" s="7"/>
      <c r="J337" s="7"/>
    </row>
    <row r="338" spans="1:10" ht="15" x14ac:dyDescent="0.25">
      <c r="A338" s="7"/>
      <c r="B338" s="7"/>
      <c r="C338" s="7"/>
      <c r="D338" s="7"/>
      <c r="E338" s="7"/>
      <c r="F338" s="7"/>
      <c r="G338" s="7"/>
      <c r="H338" s="7"/>
      <c r="I338" s="7"/>
      <c r="J338" s="7"/>
    </row>
    <row r="339" spans="1:10" ht="15" x14ac:dyDescent="0.25">
      <c r="A339" s="7"/>
      <c r="B339" s="7"/>
      <c r="C339" s="7"/>
      <c r="D339" s="7"/>
      <c r="E339" s="7"/>
      <c r="F339" s="7"/>
      <c r="G339" s="7"/>
      <c r="H339" s="7"/>
      <c r="I339" s="7"/>
      <c r="J339" s="7"/>
    </row>
    <row r="340" spans="1:10" ht="15" x14ac:dyDescent="0.25">
      <c r="A340" s="7"/>
      <c r="B340" s="7"/>
      <c r="C340" s="7"/>
      <c r="D340" s="7"/>
      <c r="E340" s="7"/>
      <c r="F340" s="7"/>
      <c r="G340" s="7"/>
      <c r="H340" s="7"/>
      <c r="I340" s="7"/>
      <c r="J340" s="7"/>
    </row>
    <row r="341" spans="1:10" ht="15" x14ac:dyDescent="0.25">
      <c r="A341" s="7"/>
      <c r="B341" s="7"/>
      <c r="C341" s="7"/>
      <c r="D341" s="7"/>
      <c r="E341" s="7"/>
      <c r="F341" s="7"/>
      <c r="G341" s="7"/>
      <c r="H341" s="7"/>
      <c r="I341" s="7"/>
      <c r="J341" s="7"/>
    </row>
    <row r="342" spans="1:10" ht="15" x14ac:dyDescent="0.25">
      <c r="A342" s="7"/>
      <c r="B342" s="7"/>
      <c r="C342" s="7"/>
      <c r="D342" s="7"/>
      <c r="E342" s="7"/>
      <c r="F342" s="7"/>
      <c r="G342" s="7"/>
      <c r="H342" s="7"/>
      <c r="I342" s="7"/>
      <c r="J342" s="7"/>
    </row>
    <row r="343" spans="1:10" ht="15" x14ac:dyDescent="0.25">
      <c r="A343" s="7"/>
      <c r="B343" s="7"/>
      <c r="C343" s="7"/>
      <c r="D343" s="7"/>
      <c r="E343" s="7"/>
      <c r="F343" s="7"/>
      <c r="G343" s="7"/>
      <c r="H343" s="7"/>
      <c r="I343" s="7"/>
      <c r="J343" s="7"/>
    </row>
    <row r="344" spans="1:10" ht="15" x14ac:dyDescent="0.25">
      <c r="A344" s="7"/>
      <c r="B344" s="7"/>
      <c r="C344" s="7"/>
      <c r="D344" s="7"/>
      <c r="E344" s="7"/>
      <c r="F344" s="7"/>
      <c r="G344" s="7"/>
      <c r="H344" s="7"/>
      <c r="I344" s="7"/>
      <c r="J344" s="7"/>
    </row>
    <row r="345" spans="1:10" ht="15" x14ac:dyDescent="0.25">
      <c r="A345" s="7"/>
      <c r="B345" s="7"/>
      <c r="C345" s="7"/>
      <c r="D345" s="7"/>
      <c r="E345" s="7"/>
      <c r="F345" s="7"/>
      <c r="G345" s="7"/>
      <c r="H345" s="7"/>
      <c r="I345" s="7"/>
      <c r="J345" s="7"/>
    </row>
    <row r="346" spans="1:10" ht="15" x14ac:dyDescent="0.25">
      <c r="A346" s="7"/>
      <c r="B346" s="7"/>
      <c r="C346" s="7"/>
      <c r="D346" s="7"/>
      <c r="E346" s="7"/>
      <c r="F346" s="7"/>
      <c r="G346" s="7"/>
      <c r="H346" s="7"/>
      <c r="I346" s="7"/>
      <c r="J346" s="7"/>
    </row>
    <row r="347" spans="1:10" ht="15" x14ac:dyDescent="0.25">
      <c r="A347" s="7"/>
      <c r="B347" s="7"/>
      <c r="C347" s="7"/>
      <c r="D347" s="7"/>
      <c r="E347" s="7"/>
      <c r="F347" s="7"/>
      <c r="G347" s="7"/>
      <c r="H347" s="7"/>
      <c r="I347" s="7"/>
      <c r="J347" s="7"/>
    </row>
    <row r="348" spans="1:10" ht="15" x14ac:dyDescent="0.25">
      <c r="A348" s="7"/>
      <c r="B348" s="7"/>
      <c r="C348" s="7"/>
      <c r="D348" s="7"/>
      <c r="E348" s="7"/>
      <c r="F348" s="7"/>
      <c r="G348" s="7"/>
      <c r="H348" s="7"/>
      <c r="I348" s="7"/>
      <c r="J348" s="7"/>
    </row>
    <row r="349" spans="1:10" ht="15" x14ac:dyDescent="0.25">
      <c r="A349" s="7"/>
      <c r="B349" s="7"/>
      <c r="C349" s="7"/>
      <c r="D349" s="7"/>
      <c r="E349" s="7"/>
      <c r="F349" s="7"/>
      <c r="G349" s="7"/>
      <c r="H349" s="7"/>
      <c r="I349" s="7"/>
      <c r="J349" s="7"/>
    </row>
    <row r="350" spans="1:10" ht="15" x14ac:dyDescent="0.25">
      <c r="A350" s="7"/>
      <c r="B350" s="7"/>
      <c r="C350" s="7"/>
      <c r="D350" s="7"/>
      <c r="E350" s="7"/>
      <c r="F350" s="7"/>
      <c r="G350" s="7"/>
      <c r="H350" s="7"/>
      <c r="I350" s="7"/>
      <c r="J350" s="7"/>
    </row>
    <row r="351" spans="1:10" ht="15" x14ac:dyDescent="0.25">
      <c r="A351" s="7"/>
      <c r="B351" s="7"/>
      <c r="C351" s="7"/>
      <c r="D351" s="7"/>
      <c r="E351" s="7"/>
      <c r="F351" s="7"/>
      <c r="G351" s="7"/>
      <c r="H351" s="7"/>
      <c r="I351" s="7"/>
      <c r="J351" s="7"/>
    </row>
    <row r="352" spans="1:10" ht="15" x14ac:dyDescent="0.25">
      <c r="A352" s="7"/>
      <c r="B352" s="7"/>
      <c r="C352" s="7"/>
      <c r="D352" s="7"/>
      <c r="E352" s="7"/>
      <c r="F352" s="7"/>
      <c r="G352" s="7"/>
      <c r="H352" s="7"/>
      <c r="I352" s="7"/>
      <c r="J352" s="7"/>
    </row>
    <row r="353" spans="1:10" ht="15" x14ac:dyDescent="0.25">
      <c r="A353" s="7"/>
      <c r="B353" s="7"/>
      <c r="C353" s="7"/>
      <c r="D353" s="7"/>
      <c r="E353" s="7"/>
      <c r="F353" s="7"/>
      <c r="G353" s="7"/>
      <c r="H353" s="7"/>
      <c r="I353" s="7"/>
      <c r="J353" s="7"/>
    </row>
    <row r="354" spans="1:10" ht="15" x14ac:dyDescent="0.25">
      <c r="A354" s="7"/>
      <c r="B354" s="7"/>
      <c r="C354" s="7"/>
      <c r="D354" s="7"/>
      <c r="E354" s="7"/>
      <c r="F354" s="7"/>
      <c r="G354" s="7"/>
      <c r="H354" s="7"/>
      <c r="I354" s="7"/>
      <c r="J354" s="7"/>
    </row>
    <row r="355" spans="1:10" ht="15" x14ac:dyDescent="0.25">
      <c r="A355" s="7"/>
      <c r="B355" s="7"/>
      <c r="C355" s="7"/>
      <c r="D355" s="7"/>
      <c r="E355" s="7"/>
      <c r="F355" s="7"/>
      <c r="G355" s="7"/>
      <c r="H355" s="7"/>
      <c r="I355" s="7"/>
      <c r="J355" s="7"/>
    </row>
    <row r="356" spans="1:10" ht="15" x14ac:dyDescent="0.25">
      <c r="A356" s="7"/>
      <c r="B356" s="7"/>
      <c r="C356" s="7"/>
      <c r="D356" s="7"/>
      <c r="E356" s="7"/>
      <c r="F356" s="7"/>
      <c r="G356" s="7"/>
      <c r="H356" s="7"/>
      <c r="I356" s="7"/>
      <c r="J356" s="7"/>
    </row>
    <row r="357" spans="1:10" ht="15" x14ac:dyDescent="0.25">
      <c r="A357" s="7"/>
      <c r="B357" s="7"/>
      <c r="C357" s="7"/>
      <c r="D357" s="7"/>
      <c r="E357" s="7"/>
      <c r="F357" s="7"/>
      <c r="G357" s="7"/>
      <c r="H357" s="7"/>
      <c r="I357" s="7"/>
      <c r="J357" s="7"/>
    </row>
    <row r="358" spans="1:10" ht="15" x14ac:dyDescent="0.25">
      <c r="A358" s="7"/>
      <c r="B358" s="7"/>
      <c r="C358" s="7"/>
      <c r="D358" s="7"/>
      <c r="E358" s="7"/>
      <c r="F358" s="7"/>
      <c r="G358" s="7"/>
      <c r="H358" s="7"/>
      <c r="I358" s="7"/>
      <c r="J358" s="7"/>
    </row>
  </sheetData>
  <sheetProtection algorithmName="SHA-512" hashValue="pqj4KDgMsjK5kKYLqAdeK3cI16KZg6GRk5uKZa0yfQxCePMUozmW660R2gGR+dgJjXnW3VPu0p/ii2xBpzT1Qg==" saltValue="MYHuvh61XnPOrKNN5ucAdQ==" spinCount="100000" sheet="1" selectLockedCells="1"/>
  <mergeCells count="316">
    <mergeCell ref="G85:J85"/>
    <mergeCell ref="G86:J86"/>
    <mergeCell ref="G87:J87"/>
    <mergeCell ref="G88:J88"/>
    <mergeCell ref="G89:J89"/>
    <mergeCell ref="G90:J90"/>
    <mergeCell ref="E96:J96"/>
    <mergeCell ref="A107:B108"/>
    <mergeCell ref="C107:D108"/>
    <mergeCell ref="C102:D102"/>
    <mergeCell ref="C101:D101"/>
    <mergeCell ref="A106:B106"/>
    <mergeCell ref="C106:D106"/>
    <mergeCell ref="A104:J104"/>
    <mergeCell ref="A105:J105"/>
    <mergeCell ref="E106:F106"/>
    <mergeCell ref="A102:B102"/>
    <mergeCell ref="C98:D98"/>
    <mergeCell ref="A91:J91"/>
    <mergeCell ref="A94:B94"/>
    <mergeCell ref="A95:B95"/>
    <mergeCell ref="A92:J92"/>
    <mergeCell ref="A93:B93"/>
    <mergeCell ref="C93:D93"/>
    <mergeCell ref="A109:B110"/>
    <mergeCell ref="G81:J81"/>
    <mergeCell ref="G79:J79"/>
    <mergeCell ref="G80:J80"/>
    <mergeCell ref="G82:J82"/>
    <mergeCell ref="G83:J83"/>
    <mergeCell ref="A157:A158"/>
    <mergeCell ref="A132:J132"/>
    <mergeCell ref="A133:J133"/>
    <mergeCell ref="B134:C134"/>
    <mergeCell ref="B157:G157"/>
    <mergeCell ref="B158:G158"/>
    <mergeCell ref="A141:A144"/>
    <mergeCell ref="A145:A148"/>
    <mergeCell ref="A149:A152"/>
    <mergeCell ref="H157:I157"/>
    <mergeCell ref="H158:I158"/>
    <mergeCell ref="H151:I152"/>
    <mergeCell ref="J149:J150"/>
    <mergeCell ref="J151:J152"/>
    <mergeCell ref="G137:J137"/>
    <mergeCell ref="G119:J119"/>
    <mergeCell ref="E98:J98"/>
    <mergeCell ref="C99:D99"/>
    <mergeCell ref="G1:H1"/>
    <mergeCell ref="C83:F83"/>
    <mergeCell ref="C85:F85"/>
    <mergeCell ref="C86:F86"/>
    <mergeCell ref="C87:F87"/>
    <mergeCell ref="C79:F79"/>
    <mergeCell ref="C80:F80"/>
    <mergeCell ref="C81:F81"/>
    <mergeCell ref="C82:F82"/>
    <mergeCell ref="E77:F77"/>
    <mergeCell ref="G72:J72"/>
    <mergeCell ref="C72:F72"/>
    <mergeCell ref="G73:J76"/>
    <mergeCell ref="G77:J77"/>
    <mergeCell ref="A67:J67"/>
    <mergeCell ref="C36:F36"/>
    <mergeCell ref="A32:J32"/>
    <mergeCell ref="A33:J33"/>
    <mergeCell ref="I35:J35"/>
    <mergeCell ref="A34:J34"/>
    <mergeCell ref="A36:B37"/>
    <mergeCell ref="C35:F35"/>
    <mergeCell ref="C37:F37"/>
    <mergeCell ref="A70:J70"/>
    <mergeCell ref="A178:J178"/>
    <mergeCell ref="H27:I27"/>
    <mergeCell ref="B27:E27"/>
    <mergeCell ref="B28:E28"/>
    <mergeCell ref="H28:I28"/>
    <mergeCell ref="A162:A163"/>
    <mergeCell ref="A164:A165"/>
    <mergeCell ref="A166:A167"/>
    <mergeCell ref="A169:J169"/>
    <mergeCell ref="A170:J170"/>
    <mergeCell ref="A173:B173"/>
    <mergeCell ref="A174:B174"/>
    <mergeCell ref="C88:F88"/>
    <mergeCell ref="C96:D96"/>
    <mergeCell ref="G111:J111"/>
    <mergeCell ref="E97:J97"/>
    <mergeCell ref="C129:D129"/>
    <mergeCell ref="C73:D74"/>
    <mergeCell ref="C77:D77"/>
    <mergeCell ref="A96:B96"/>
    <mergeCell ref="A111:B111"/>
    <mergeCell ref="A103:J103"/>
    <mergeCell ref="E99:J99"/>
    <mergeCell ref="G36:H36"/>
    <mergeCell ref="A124:J124"/>
    <mergeCell ref="A125:J125"/>
    <mergeCell ref="A175:B175"/>
    <mergeCell ref="A176:B176"/>
    <mergeCell ref="C171:J172"/>
    <mergeCell ref="C173:J173"/>
    <mergeCell ref="C174:J174"/>
    <mergeCell ref="C175:J175"/>
    <mergeCell ref="C176:J176"/>
    <mergeCell ref="A159:J159"/>
    <mergeCell ref="A160:J160"/>
    <mergeCell ref="A171:B172"/>
    <mergeCell ref="A168:J168"/>
    <mergeCell ref="B161:G161"/>
    <mergeCell ref="J162:J163"/>
    <mergeCell ref="J164:J165"/>
    <mergeCell ref="J166:J167"/>
    <mergeCell ref="H161:I161"/>
    <mergeCell ref="A135:A136"/>
    <mergeCell ref="B164:G165"/>
    <mergeCell ref="H164:I165"/>
    <mergeCell ref="B166:G167"/>
    <mergeCell ref="H166:I167"/>
    <mergeCell ref="I130:J130"/>
    <mergeCell ref="E93:J93"/>
    <mergeCell ref="C95:D95"/>
    <mergeCell ref="C94:D94"/>
    <mergeCell ref="E94:J94"/>
    <mergeCell ref="E95:J95"/>
    <mergeCell ref="A73:B77"/>
    <mergeCell ref="A78:B78"/>
    <mergeCell ref="A31:J31"/>
    <mergeCell ref="A48:B50"/>
    <mergeCell ref="I48:J50"/>
    <mergeCell ref="I51:J54"/>
    <mergeCell ref="C48:F50"/>
    <mergeCell ref="G48:H50"/>
    <mergeCell ref="A51:B54"/>
    <mergeCell ref="C51:F54"/>
    <mergeCell ref="G51:H54"/>
    <mergeCell ref="C78:J78"/>
    <mergeCell ref="A84:B84"/>
    <mergeCell ref="C84:J84"/>
    <mergeCell ref="A65:B65"/>
    <mergeCell ref="C65:D65"/>
    <mergeCell ref="C64:D64"/>
    <mergeCell ref="C63:D63"/>
    <mergeCell ref="C62:D62"/>
    <mergeCell ref="B2:H2"/>
    <mergeCell ref="A6:J6"/>
    <mergeCell ref="A8:J8"/>
    <mergeCell ref="A9:J9"/>
    <mergeCell ref="A11:J11"/>
    <mergeCell ref="B4:H4"/>
    <mergeCell ref="I4:J4"/>
    <mergeCell ref="A13:J13"/>
    <mergeCell ref="A15:J15"/>
    <mergeCell ref="A5:J5"/>
    <mergeCell ref="A30:J30"/>
    <mergeCell ref="A17:J17"/>
    <mergeCell ref="A19:J19"/>
    <mergeCell ref="A21:J21"/>
    <mergeCell ref="A23:J23"/>
    <mergeCell ref="A25:J25"/>
    <mergeCell ref="I36:J36"/>
    <mergeCell ref="I37:J37"/>
    <mergeCell ref="I47:J47"/>
    <mergeCell ref="A45:J45"/>
    <mergeCell ref="C47:F47"/>
    <mergeCell ref="G47:H47"/>
    <mergeCell ref="C38:H38"/>
    <mergeCell ref="I38:J38"/>
    <mergeCell ref="A39:B42"/>
    <mergeCell ref="A43:J43"/>
    <mergeCell ref="C39:H39"/>
    <mergeCell ref="C40:H40"/>
    <mergeCell ref="C41:H41"/>
    <mergeCell ref="C42:H42"/>
    <mergeCell ref="I39:J42"/>
    <mergeCell ref="A46:J46"/>
    <mergeCell ref="A29:J29"/>
    <mergeCell ref="A26:J26"/>
    <mergeCell ref="C97:D97"/>
    <mergeCell ref="C66:D66"/>
    <mergeCell ref="E65:J65"/>
    <mergeCell ref="A97:B97"/>
    <mergeCell ref="A101:B101"/>
    <mergeCell ref="G37:H37"/>
    <mergeCell ref="A56:J56"/>
    <mergeCell ref="A60:B60"/>
    <mergeCell ref="C60:D60"/>
    <mergeCell ref="E60:J60"/>
    <mergeCell ref="A58:J58"/>
    <mergeCell ref="A44:J44"/>
    <mergeCell ref="E64:J64"/>
    <mergeCell ref="E63:J63"/>
    <mergeCell ref="A68:J68"/>
    <mergeCell ref="A85:B90"/>
    <mergeCell ref="A72:B72"/>
    <mergeCell ref="E73:F74"/>
    <mergeCell ref="C75:D76"/>
    <mergeCell ref="E75:F76"/>
    <mergeCell ref="A79:B83"/>
    <mergeCell ref="E62:J62"/>
    <mergeCell ref="E61:J61"/>
    <mergeCell ref="A66:B66"/>
    <mergeCell ref="A63:B63"/>
    <mergeCell ref="A64:B64"/>
    <mergeCell ref="A62:B62"/>
    <mergeCell ref="A61:B61"/>
    <mergeCell ref="C61:D61"/>
    <mergeCell ref="E66:J66"/>
    <mergeCell ref="A177:J177"/>
    <mergeCell ref="A139:J139"/>
    <mergeCell ref="A131:J131"/>
    <mergeCell ref="A138:J138"/>
    <mergeCell ref="C90:F90"/>
    <mergeCell ref="C89:F89"/>
    <mergeCell ref="E122:F122"/>
    <mergeCell ref="E121:F121"/>
    <mergeCell ref="G117:J117"/>
    <mergeCell ref="E117:F117"/>
    <mergeCell ref="C122:D122"/>
    <mergeCell ref="C121:D121"/>
    <mergeCell ref="E100:J100"/>
    <mergeCell ref="E102:J102"/>
    <mergeCell ref="E101:J101"/>
    <mergeCell ref="G106:J106"/>
    <mergeCell ref="A98:B98"/>
    <mergeCell ref="A99:B99"/>
    <mergeCell ref="A100:B100"/>
    <mergeCell ref="C100:D100"/>
    <mergeCell ref="C127:D127"/>
    <mergeCell ref="B135:C136"/>
    <mergeCell ref="C118:D118"/>
    <mergeCell ref="A128:B128"/>
    <mergeCell ref="D135:F136"/>
    <mergeCell ref="J153:J154"/>
    <mergeCell ref="E107:F108"/>
    <mergeCell ref="G107:J108"/>
    <mergeCell ref="B147:G148"/>
    <mergeCell ref="H141:I142"/>
    <mergeCell ref="H140:I140"/>
    <mergeCell ref="B140:G140"/>
    <mergeCell ref="G135:J136"/>
    <mergeCell ref="A112:B113"/>
    <mergeCell ref="C112:D113"/>
    <mergeCell ref="E112:F113"/>
    <mergeCell ref="G112:J113"/>
    <mergeCell ref="E111:F111"/>
    <mergeCell ref="A130:B130"/>
    <mergeCell ref="C130:D130"/>
    <mergeCell ref="I127:J127"/>
    <mergeCell ref="C109:D110"/>
    <mergeCell ref="E109:F110"/>
    <mergeCell ref="G109:J110"/>
    <mergeCell ref="B137:C137"/>
    <mergeCell ref="A129:B129"/>
    <mergeCell ref="A153:A156"/>
    <mergeCell ref="B153:G154"/>
    <mergeCell ref="B155:G156"/>
    <mergeCell ref="H153:I154"/>
    <mergeCell ref="H155:I156"/>
    <mergeCell ref="H143:I144"/>
    <mergeCell ref="H145:I146"/>
    <mergeCell ref="H147:I148"/>
    <mergeCell ref="B141:G142"/>
    <mergeCell ref="B143:G144"/>
    <mergeCell ref="B145:G146"/>
    <mergeCell ref="E118:F118"/>
    <mergeCell ref="A114:J114"/>
    <mergeCell ref="A115:J115"/>
    <mergeCell ref="C126:D126"/>
    <mergeCell ref="I126:J126"/>
    <mergeCell ref="A122:B122"/>
    <mergeCell ref="A121:B121"/>
    <mergeCell ref="C120:D120"/>
    <mergeCell ref="I128:J128"/>
    <mergeCell ref="E128:H128"/>
    <mergeCell ref="E129:H129"/>
    <mergeCell ref="E130:H130"/>
    <mergeCell ref="A127:B127"/>
    <mergeCell ref="C128:D128"/>
    <mergeCell ref="A126:B126"/>
    <mergeCell ref="J155:J156"/>
    <mergeCell ref="D134:F134"/>
    <mergeCell ref="D137:F137"/>
    <mergeCell ref="I129:J129"/>
    <mergeCell ref="J141:J142"/>
    <mergeCell ref="J143:J144"/>
    <mergeCell ref="J145:J146"/>
    <mergeCell ref="G134:J134"/>
    <mergeCell ref="J147:J148"/>
    <mergeCell ref="B149:G150"/>
    <mergeCell ref="B151:G152"/>
    <mergeCell ref="H149:I150"/>
    <mergeCell ref="A55:J55"/>
    <mergeCell ref="A69:J69"/>
    <mergeCell ref="A117:B117"/>
    <mergeCell ref="C111:D111"/>
    <mergeCell ref="E120:F120"/>
    <mergeCell ref="E119:F119"/>
    <mergeCell ref="B162:G163"/>
    <mergeCell ref="H162:I163"/>
    <mergeCell ref="A120:B120"/>
    <mergeCell ref="C119:D119"/>
    <mergeCell ref="A123:B123"/>
    <mergeCell ref="C123:D123"/>
    <mergeCell ref="E123:F123"/>
    <mergeCell ref="G118:J118"/>
    <mergeCell ref="A118:B118"/>
    <mergeCell ref="A116:J116"/>
    <mergeCell ref="C117:D117"/>
    <mergeCell ref="G120:J120"/>
    <mergeCell ref="G121:J121"/>
    <mergeCell ref="G123:J123"/>
    <mergeCell ref="G122:J122"/>
    <mergeCell ref="A119:B119"/>
    <mergeCell ref="E126:H126"/>
    <mergeCell ref="E127:H127"/>
  </mergeCells>
  <dataValidations xWindow="533" yWindow="372" count="44">
    <dataValidation allowBlank="1" showErrorMessage="1" prompt="Please select &quot;Activity&quot; from the drop-down menu." sqref="C61:D66" xr:uid="{00000000-0002-0000-0000-000000000000}"/>
    <dataValidation allowBlank="1" showErrorMessage="1" sqref="E61:J66" xr:uid="{00000000-0002-0000-0000-000001000000}"/>
    <dataValidation type="list" allowBlank="1" showInputMessage="1" showErrorMessage="1" prompt="Please select &quot;School Name&quot; from the drop-down menu." sqref="B2:H2" xr:uid="{00000000-0002-0000-0000-000002000000}">
      <formula1>School</formula1>
    </dataValidation>
    <dataValidation type="list" allowBlank="1" showInputMessage="1" showErrorMessage="1" promptTitle="Please select person responsible" sqref="C127:D130 C118:D123" xr:uid="{00000000-0002-0000-0000-000003000000}">
      <formula1>Staff</formula1>
    </dataValidation>
    <dataValidation allowBlank="1" showInputMessage="1" showErrorMessage="1" prompt="Assurance Page must be signed by the Principal" sqref="B27:E27" xr:uid="{00000000-0002-0000-0000-000004000000}"/>
    <dataValidation allowBlank="1" showInputMessage="1" showErrorMessage="1" prompt="Click on appropriate box if program/activity will be coordinated with other programs at the school. (Activity and description of implementation will prepopulate in corresponding columns)." sqref="A61:B61" xr:uid="{00000000-0002-0000-0000-000005000000}"/>
    <dataValidation allowBlank="1" showInputMessage="1" showErrorMessage="1" prompt="All flexible meeting times must be selected" sqref="A93:B93" xr:uid="{00000000-0002-0000-0000-000006000000}"/>
    <dataValidation allowBlank="1" showInputMessage="1" showErrorMessage="1" prompt="Select only one (1) resource type from drop-down menu for each activity/tasks selected " sqref="E106:F106" xr:uid="{00000000-0002-0000-0000-000007000000}"/>
    <dataValidation allowBlank="1" showInputMessage="1" showErrorMessage="1" prompt="Provide a description of the virtual meeting/workshop conducted/to be conducted" sqref="G111:J111" xr:uid="{00000000-0002-0000-0000-000008000000}"/>
    <dataValidation allowBlank="1" showInputMessage="1" showErrorMessage="1" prompt="Select the person responsible for each activity from the drop-down menu" sqref="C126:D126" xr:uid="{00000000-0002-0000-0000-000009000000}"/>
    <dataValidation allowBlank="1" showInputMessage="1" showErrorMessage="1" prompt="Select four (4) content and type of activity from drop-down menu" sqref="A126:B126" xr:uid="{00000000-0002-0000-0000-00000A000000}"/>
    <dataValidation allowBlank="1" showInputMessage="1" showErrorMessage="1" prompt="Select one (1) parent/family engagement focus area for each content and type of activity selected" sqref="E126" xr:uid="{00000000-0002-0000-0000-00000B000000}"/>
    <dataValidation allowBlank="1" showInputMessage="1" showErrorMessage="1" prompt="Select one (1) evidence of effectiveness from drop-down menu for each content and type of activity selected (back-up documentation is required)" sqref="I126:J126" xr:uid="{00000000-0002-0000-0000-00000C000000}"/>
    <dataValidation allowBlank="1" showInputMessage="1" showErrorMessage="1" prompt="Select accommodations from drop-down menu for each focus area" sqref="B134:C134" xr:uid="{00000000-0002-0000-0000-00000D000000}"/>
    <dataValidation allowBlank="1" showInputMessage="1" showErrorMessage="1" prompt="Select the person responsible for each accessibility focus area from the drop-down menu" sqref="D134" xr:uid="{00000000-0002-0000-0000-00000E000000}"/>
    <dataValidation allowBlank="1" showInputMessage="1" showErrorMessage="1" prompt="Provide (enter) a description for each activity/task selected (back-up documentation required)" sqref="G106:J106" xr:uid="{00000000-0002-0000-0000-00000F000000}"/>
    <dataValidation allowBlank="1" showInputMessage="1" showErrorMessage="1" prompt="Please select &quot;Meeting Date&quot; from the drop-down menu. Title I Annual Parent MTG. date must be prior to EESAC MTG. date. _x000a__x000a_ESSAC MTG. date selected is the date in which the PFEP is reviewed and finalized with parents." sqref="I35:J35" xr:uid="{00000000-0002-0000-0000-000010000000}"/>
    <dataValidation allowBlank="1" showInputMessage="1" showErrorMessage="1" prompt="Please select &quot;Timeline&quot; from the drop-down menu" sqref="I38:J38" xr:uid="{00000000-0002-0000-0000-000011000000}"/>
    <dataValidation allowBlank="1" showInputMessage="1" showErrorMessage="1" prompt="Please select &quot;Meeting Date&quot; from the drop-down menu. " sqref="I47:J47" xr:uid="{00000000-0002-0000-0000-000012000000}"/>
    <dataValidation allowBlank="1" showInputMessage="1" showErrorMessage="1" prompt="Check box for Title I Annual Parent MTG. &amp; EESAC MTG. _x000a__x000a_If more than one Title I Annual MTG or EESAC MTG were held, specify in space provided. _x000a_" sqref="C47" xr:uid="{00000000-0002-0000-0000-000013000000}"/>
    <dataValidation allowBlank="1" showInputMessage="1" showErrorMessage="1" prompt="Check each Federal program/activity coordinated or integrated at the school" sqref="A60:B60" xr:uid="{00000000-0002-0000-0000-000014000000}"/>
    <dataValidation allowBlank="1" showInputMessage="1" showErrorMessage="1" prompt="Enter the total number of participants in attendance at the Title I Annual Parent Meeting from the compilation of signatures on the meeting sign-in sheets in the place provided below." sqref="G72:J72" xr:uid="{00000000-0002-0000-0000-000015000000}"/>
    <dataValidation allowBlank="1" showInputMessage="1" showErrorMessage="1" prompt="Check all that applies " sqref="C72:F72 C78" xr:uid="{00000000-0002-0000-0000-000016000000}"/>
    <dataValidation allowBlank="1" showInputMessage="1" showErrorMessage="1" prompt="Select documentation of meeting/activity from drop-down menu (back-up documentaiton required)" sqref="E93:J93" xr:uid="{00000000-0002-0000-0000-000017000000}"/>
    <dataValidation allowBlank="1" showInputMessage="1" showErrorMessage="1" prompt="Check all that applies  (back-up documentaion required for all items checked)" sqref="C84:J84" xr:uid="{00000000-0002-0000-0000-000018000000}"/>
    <dataValidation allowBlank="1" showInputMessage="1" showErrorMessage="1" prompt="Select Title of person responsible from drop-down menu" sqref="C97:D97" xr:uid="{00000000-0002-0000-0000-000019000000}"/>
    <dataValidation allowBlank="1" showInputMessage="1" showErrorMessage="1" prompt="Provide (enter) description of meeting/activity checked (back-up documentaion required)" sqref="E97:J97" xr:uid="{00000000-0002-0000-0000-00001A000000}"/>
    <dataValidation allowBlank="1" showInputMessage="1" showErrorMessage="1" prompt="Select person responsible for drop-down menu for each activity/task selected." sqref="C106:D106" xr:uid="{00000000-0002-0000-0000-00001B000000}"/>
    <dataValidation type="list" allowBlank="1" showInputMessage="1" showErrorMessage="1" sqref="I39:J42 P45" xr:uid="{00000000-0002-0000-0000-00001C000000}">
      <formula1>TFrame</formula1>
    </dataValidation>
    <dataValidation type="list" allowBlank="1" showInputMessage="1" showErrorMessage="1" sqref="C98:D102 C111:C112 D111 C107 C109 D135:F137 H162:I167 H141:I158" xr:uid="{00000000-0002-0000-0000-00001D000000}">
      <formula1>Staff</formula1>
    </dataValidation>
    <dataValidation type="list" allowBlank="1" showInputMessage="1" showErrorMessage="1" sqref="I36:J37 I48:J54" xr:uid="{00000000-0002-0000-0000-00001E000000}">
      <formula1>Dates</formula1>
    </dataValidation>
    <dataValidation allowBlank="1" showInputMessage="1" showErrorMessage="1" prompt="Please select a minimum of three (3) barriers" sqref="A171:B172" xr:uid="{00000000-0002-0000-0000-00001F000000}"/>
    <dataValidation allowBlank="1" showInputMessage="1" showErrorMessage="1" prompt="Provide (enter) a describe the steps the school will take to overcome each identified barrier" sqref="C171:J172" xr:uid="{00000000-0002-0000-0000-000020000000}"/>
    <dataValidation allowBlank="1" showInputMessage="1" showErrorMessage="1" prompt="Select at least four (4) flexible meeting type from drop-down menu" sqref="A97:B97" xr:uid="{00000000-0002-0000-0000-000021000000}"/>
    <dataValidation allowBlank="1" showInputMessage="1" showErrorMessage="1" prompt="Select at least four (4) activity/tasks from drop-down menu " sqref="A106:B106" xr:uid="{00000000-0002-0000-0000-000022000000}"/>
    <dataValidation allowBlank="1" showInputMessage="1" showErrorMessage="1" prompt="Select  one (1) evidence of effectiveness from drop-down menu for each accessibility focus area (back-up documentation required)" sqref="J140" xr:uid="{00000000-0002-0000-0000-000023000000}"/>
    <dataValidation allowBlank="1" showInputMessage="1" showErrorMessage="1" prompt="Select three (3) content and type of activity from drop-down menu for each communication focus area" sqref="B140:G140" xr:uid="{00000000-0002-0000-0000-000024000000}"/>
    <dataValidation allowBlank="1" showInputMessage="1" showErrorMessage="1" prompt="Select one (1) evidence of effectiveness for each accessibility focus area selected (back-up documentation is required)" sqref="J161" xr:uid="{00000000-0002-0000-0000-000025000000}"/>
    <dataValidation allowBlank="1" showInputMessage="1" showErrorMessage="1" prompt="Select one (1) evidence of effectiveness from drop-down for each  accessibility focus area (documentation is required) " sqref="G134:J134" xr:uid="{00000000-0002-0000-0000-000026000000}"/>
    <dataValidation allowBlank="1" showInputMessage="1" showErrorMessage="1" prompt="Select content and type of activity for each discretionary selected from drop-down menu" sqref="B161:G161" xr:uid="{00000000-0002-0000-0000-000027000000}"/>
    <dataValidation allowBlank="1" showInputMessage="1" showErrorMessage="1" prompt="check each activity the school will provide to build staff capacity for meaningful parent and family engagement" sqref="A117:B117" xr:uid="{00000000-0002-0000-0000-000028000000}"/>
    <dataValidation allowBlank="1" showInputMessage="1" showErrorMessage="1" prompt="Optional - Enter up-to three (3) additional parent and family engagement activities the school will provide    " sqref="A161" xr:uid="{00000000-0002-0000-0000-000029000000}"/>
    <dataValidation allowBlank="1" showInputMessage="1" showErrorMessage="1" prompt="Select title of person responsible for each content and type of activity selected from drop-dowm menu" sqref="H161:I161 H140:I140" xr:uid="{00000000-0002-0000-0000-00002A000000}"/>
    <dataValidation allowBlank="1" showInputMessage="1" showErrorMessage="1" prompt="Select person responsible for each activity from the drop-down menu" sqref="C117:D117" xr:uid="{00000000-0002-0000-0000-00002B000000}"/>
  </dataValidations>
  <printOptions horizontalCentered="1"/>
  <pageMargins left="1" right="1" top="1" bottom="1" header="0.5" footer="0.5"/>
  <pageSetup orientation="landscape" r:id="rId1"/>
  <headerFooter>
    <oddHeader>&amp;L&amp;G&amp;C&amp;"Arial Narrow,Bold"MIAMI-DADE COUNTY PUBLIC SCHOOLS 
2020-2021 TITLE I SCHOOL-LEVEL PARENT AND FAMILY ENGAGEMENT PLAN (PFEP)</oddHeader>
    <oddFooter>&amp;R
&amp;P</oddFooter>
  </headerFooter>
  <rowBreaks count="1" manualBreakCount="1">
    <brk id="30" max="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65" r:id="rId5" name="Check Box 41">
              <controlPr locked="0" defaultSize="0" autoFill="0" autoLine="0" autoPict="0">
                <anchor moveWithCells="1">
                  <from>
                    <xdr:col>0</xdr:col>
                    <xdr:colOff>0</xdr:colOff>
                    <xdr:row>60</xdr:row>
                    <xdr:rowOff>19050</xdr:rowOff>
                  </from>
                  <to>
                    <xdr:col>0</xdr:col>
                    <xdr:colOff>228600</xdr:colOff>
                    <xdr:row>60</xdr:row>
                    <xdr:rowOff>209550</xdr:rowOff>
                  </to>
                </anchor>
              </controlPr>
            </control>
          </mc:Choice>
        </mc:AlternateContent>
        <mc:AlternateContent xmlns:mc="http://schemas.openxmlformats.org/markup-compatibility/2006">
          <mc:Choice Requires="x14">
            <control shapeId="1066" r:id="rId6" name="Check Box 42">
              <controlPr locked="0" defaultSize="0" autoFill="0" autoLine="0" autoPict="0">
                <anchor moveWithCells="1">
                  <from>
                    <xdr:col>0</xdr:col>
                    <xdr:colOff>0</xdr:colOff>
                    <xdr:row>62</xdr:row>
                    <xdr:rowOff>19050</xdr:rowOff>
                  </from>
                  <to>
                    <xdr:col>0</xdr:col>
                    <xdr:colOff>228600</xdr:colOff>
                    <xdr:row>62</xdr:row>
                    <xdr:rowOff>190500</xdr:rowOff>
                  </to>
                </anchor>
              </controlPr>
            </control>
          </mc:Choice>
        </mc:AlternateContent>
        <mc:AlternateContent xmlns:mc="http://schemas.openxmlformats.org/markup-compatibility/2006">
          <mc:Choice Requires="x14">
            <control shapeId="1067" r:id="rId7" name="Check Box 43">
              <controlPr locked="0" defaultSize="0" autoFill="0" autoLine="0" autoPict="0">
                <anchor moveWithCells="1">
                  <from>
                    <xdr:col>0</xdr:col>
                    <xdr:colOff>0</xdr:colOff>
                    <xdr:row>61</xdr:row>
                    <xdr:rowOff>0</xdr:rowOff>
                  </from>
                  <to>
                    <xdr:col>0</xdr:col>
                    <xdr:colOff>228600</xdr:colOff>
                    <xdr:row>61</xdr:row>
                    <xdr:rowOff>171450</xdr:rowOff>
                  </to>
                </anchor>
              </controlPr>
            </control>
          </mc:Choice>
        </mc:AlternateContent>
        <mc:AlternateContent xmlns:mc="http://schemas.openxmlformats.org/markup-compatibility/2006">
          <mc:Choice Requires="x14">
            <control shapeId="1068" r:id="rId8" name="Check Box 44">
              <controlPr locked="0" defaultSize="0" autoFill="0" autoLine="0" autoPict="0">
                <anchor moveWithCells="1">
                  <from>
                    <xdr:col>0</xdr:col>
                    <xdr:colOff>0</xdr:colOff>
                    <xdr:row>63</xdr:row>
                    <xdr:rowOff>9525</xdr:rowOff>
                  </from>
                  <to>
                    <xdr:col>0</xdr:col>
                    <xdr:colOff>228600</xdr:colOff>
                    <xdr:row>63</xdr:row>
                    <xdr:rowOff>190500</xdr:rowOff>
                  </to>
                </anchor>
              </controlPr>
            </control>
          </mc:Choice>
        </mc:AlternateContent>
        <mc:AlternateContent xmlns:mc="http://schemas.openxmlformats.org/markup-compatibility/2006">
          <mc:Choice Requires="x14">
            <control shapeId="1069" r:id="rId9" name="Check Box 45">
              <controlPr locked="0" defaultSize="0" autoFill="0" autoLine="0" autoPict="0">
                <anchor moveWithCells="1">
                  <from>
                    <xdr:col>0</xdr:col>
                    <xdr:colOff>0</xdr:colOff>
                    <xdr:row>64</xdr:row>
                    <xdr:rowOff>28575</xdr:rowOff>
                  </from>
                  <to>
                    <xdr:col>0</xdr:col>
                    <xdr:colOff>228600</xdr:colOff>
                    <xdr:row>64</xdr:row>
                    <xdr:rowOff>209550</xdr:rowOff>
                  </to>
                </anchor>
              </controlPr>
            </control>
          </mc:Choice>
        </mc:AlternateContent>
        <mc:AlternateContent xmlns:mc="http://schemas.openxmlformats.org/markup-compatibility/2006">
          <mc:Choice Requires="x14">
            <control shapeId="1070" r:id="rId10" name="Check Box 46">
              <controlPr locked="0" defaultSize="0" autoFill="0" autoLine="0" autoPict="0">
                <anchor moveWithCells="1">
                  <from>
                    <xdr:col>0</xdr:col>
                    <xdr:colOff>0</xdr:colOff>
                    <xdr:row>65</xdr:row>
                    <xdr:rowOff>19050</xdr:rowOff>
                  </from>
                  <to>
                    <xdr:col>0</xdr:col>
                    <xdr:colOff>247650</xdr:colOff>
                    <xdr:row>65</xdr:row>
                    <xdr:rowOff>200025</xdr:rowOff>
                  </to>
                </anchor>
              </controlPr>
            </control>
          </mc:Choice>
        </mc:AlternateContent>
        <mc:AlternateContent xmlns:mc="http://schemas.openxmlformats.org/markup-compatibility/2006">
          <mc:Choice Requires="x14">
            <control shapeId="1162" r:id="rId11" name="Check Box 138">
              <controlPr locked="0" defaultSize="0" autoFill="0" autoLine="0" autoPict="0">
                <anchor moveWithCells="1">
                  <from>
                    <xdr:col>0</xdr:col>
                    <xdr:colOff>76200</xdr:colOff>
                    <xdr:row>92</xdr:row>
                    <xdr:rowOff>276225</xdr:rowOff>
                  </from>
                  <to>
                    <xdr:col>0</xdr:col>
                    <xdr:colOff>314325</xdr:colOff>
                    <xdr:row>93</xdr:row>
                    <xdr:rowOff>342900</xdr:rowOff>
                  </to>
                </anchor>
              </controlPr>
            </control>
          </mc:Choice>
        </mc:AlternateContent>
        <mc:AlternateContent xmlns:mc="http://schemas.openxmlformats.org/markup-compatibility/2006">
          <mc:Choice Requires="x14">
            <control shapeId="1318" r:id="rId12" name="Check Box 294">
              <controlPr locked="0" defaultSize="0" autoFill="0" autoLine="0" autoPict="0">
                <anchor moveWithCells="1">
                  <from>
                    <xdr:col>2</xdr:col>
                    <xdr:colOff>47625</xdr:colOff>
                    <xdr:row>72</xdr:row>
                    <xdr:rowOff>0</xdr:rowOff>
                  </from>
                  <to>
                    <xdr:col>2</xdr:col>
                    <xdr:colOff>276225</xdr:colOff>
                    <xdr:row>73</xdr:row>
                    <xdr:rowOff>0</xdr:rowOff>
                  </to>
                </anchor>
              </controlPr>
            </control>
          </mc:Choice>
        </mc:AlternateContent>
        <mc:AlternateContent xmlns:mc="http://schemas.openxmlformats.org/markup-compatibility/2006">
          <mc:Choice Requires="x14">
            <control shapeId="1319" r:id="rId13" name="Check Box 295">
              <controlPr locked="0" defaultSize="0" autoFill="0" autoLine="0" autoPict="0">
                <anchor moveWithCells="1">
                  <from>
                    <xdr:col>4</xdr:col>
                    <xdr:colOff>47625</xdr:colOff>
                    <xdr:row>72</xdr:row>
                    <xdr:rowOff>0</xdr:rowOff>
                  </from>
                  <to>
                    <xdr:col>5</xdr:col>
                    <xdr:colOff>495300</xdr:colOff>
                    <xdr:row>73</xdr:row>
                    <xdr:rowOff>0</xdr:rowOff>
                  </to>
                </anchor>
              </controlPr>
            </control>
          </mc:Choice>
        </mc:AlternateContent>
        <mc:AlternateContent xmlns:mc="http://schemas.openxmlformats.org/markup-compatibility/2006">
          <mc:Choice Requires="x14">
            <control shapeId="1320" r:id="rId14" name="Check Box 296">
              <controlPr locked="0" defaultSize="0" autoFill="0" autoLine="0" autoPict="0">
                <anchor moveWithCells="1">
                  <from>
                    <xdr:col>2</xdr:col>
                    <xdr:colOff>47625</xdr:colOff>
                    <xdr:row>76</xdr:row>
                    <xdr:rowOff>0</xdr:rowOff>
                  </from>
                  <to>
                    <xdr:col>2</xdr:col>
                    <xdr:colOff>276225</xdr:colOff>
                    <xdr:row>76</xdr:row>
                    <xdr:rowOff>180975</xdr:rowOff>
                  </to>
                </anchor>
              </controlPr>
            </control>
          </mc:Choice>
        </mc:AlternateContent>
        <mc:AlternateContent xmlns:mc="http://schemas.openxmlformats.org/markup-compatibility/2006">
          <mc:Choice Requires="x14">
            <control shapeId="1321" r:id="rId15" name="Check Box 297">
              <controlPr locked="0" defaultSize="0" autoFill="0" autoLine="0" autoPict="0">
                <anchor moveWithCells="1">
                  <from>
                    <xdr:col>4</xdr:col>
                    <xdr:colOff>47625</xdr:colOff>
                    <xdr:row>76</xdr:row>
                    <xdr:rowOff>0</xdr:rowOff>
                  </from>
                  <to>
                    <xdr:col>5</xdr:col>
                    <xdr:colOff>495300</xdr:colOff>
                    <xdr:row>76</xdr:row>
                    <xdr:rowOff>180975</xdr:rowOff>
                  </to>
                </anchor>
              </controlPr>
            </control>
          </mc:Choice>
        </mc:AlternateContent>
        <mc:AlternateContent xmlns:mc="http://schemas.openxmlformats.org/markup-compatibility/2006">
          <mc:Choice Requires="x14">
            <control shapeId="1322" r:id="rId16" name="Check Box 298">
              <controlPr locked="0" defaultSize="0" autoFill="0" autoLine="0" autoPict="0">
                <anchor moveWithCells="1">
                  <from>
                    <xdr:col>2</xdr:col>
                    <xdr:colOff>47625</xdr:colOff>
                    <xdr:row>74</xdr:row>
                    <xdr:rowOff>0</xdr:rowOff>
                  </from>
                  <to>
                    <xdr:col>2</xdr:col>
                    <xdr:colOff>276225</xdr:colOff>
                    <xdr:row>75</xdr:row>
                    <xdr:rowOff>0</xdr:rowOff>
                  </to>
                </anchor>
              </controlPr>
            </control>
          </mc:Choice>
        </mc:AlternateContent>
        <mc:AlternateContent xmlns:mc="http://schemas.openxmlformats.org/markup-compatibility/2006">
          <mc:Choice Requires="x14">
            <control shapeId="1323" r:id="rId17" name="Check Box 299">
              <controlPr locked="0" defaultSize="0" autoFill="0" autoLine="0" autoPict="0">
                <anchor moveWithCells="1">
                  <from>
                    <xdr:col>4</xdr:col>
                    <xdr:colOff>47625</xdr:colOff>
                    <xdr:row>74</xdr:row>
                    <xdr:rowOff>0</xdr:rowOff>
                  </from>
                  <to>
                    <xdr:col>5</xdr:col>
                    <xdr:colOff>495300</xdr:colOff>
                    <xdr:row>75</xdr:row>
                    <xdr:rowOff>0</xdr:rowOff>
                  </to>
                </anchor>
              </controlPr>
            </control>
          </mc:Choice>
        </mc:AlternateContent>
        <mc:AlternateContent xmlns:mc="http://schemas.openxmlformats.org/markup-compatibility/2006">
          <mc:Choice Requires="x14">
            <control shapeId="1328" r:id="rId18" name="Check Box 304">
              <controlPr locked="0" defaultSize="0" autoFill="0" autoLine="0" autoPict="0">
                <anchor moveWithCells="1">
                  <from>
                    <xdr:col>2</xdr:col>
                    <xdr:colOff>47625</xdr:colOff>
                    <xdr:row>79</xdr:row>
                    <xdr:rowOff>0</xdr:rowOff>
                  </from>
                  <to>
                    <xdr:col>2</xdr:col>
                    <xdr:colOff>276225</xdr:colOff>
                    <xdr:row>79</xdr:row>
                    <xdr:rowOff>180975</xdr:rowOff>
                  </to>
                </anchor>
              </controlPr>
            </control>
          </mc:Choice>
        </mc:AlternateContent>
        <mc:AlternateContent xmlns:mc="http://schemas.openxmlformats.org/markup-compatibility/2006">
          <mc:Choice Requires="x14">
            <control shapeId="1331" r:id="rId19" name="Check Box 307">
              <controlPr locked="0" defaultSize="0" autoFill="0" autoLine="0" autoPict="0">
                <anchor moveWithCells="1">
                  <from>
                    <xdr:col>2</xdr:col>
                    <xdr:colOff>47625</xdr:colOff>
                    <xdr:row>80</xdr:row>
                    <xdr:rowOff>0</xdr:rowOff>
                  </from>
                  <to>
                    <xdr:col>2</xdr:col>
                    <xdr:colOff>276225</xdr:colOff>
                    <xdr:row>80</xdr:row>
                    <xdr:rowOff>180975</xdr:rowOff>
                  </to>
                </anchor>
              </controlPr>
            </control>
          </mc:Choice>
        </mc:AlternateContent>
        <mc:AlternateContent xmlns:mc="http://schemas.openxmlformats.org/markup-compatibility/2006">
          <mc:Choice Requires="x14">
            <control shapeId="1334" r:id="rId20" name="Check Box 310">
              <controlPr locked="0" defaultSize="0" autoFill="0" autoLine="0" autoPict="0">
                <anchor moveWithCells="1">
                  <from>
                    <xdr:col>2</xdr:col>
                    <xdr:colOff>47625</xdr:colOff>
                    <xdr:row>81</xdr:row>
                    <xdr:rowOff>0</xdr:rowOff>
                  </from>
                  <to>
                    <xdr:col>2</xdr:col>
                    <xdr:colOff>276225</xdr:colOff>
                    <xdr:row>81</xdr:row>
                    <xdr:rowOff>180975</xdr:rowOff>
                  </to>
                </anchor>
              </controlPr>
            </control>
          </mc:Choice>
        </mc:AlternateContent>
        <mc:AlternateContent xmlns:mc="http://schemas.openxmlformats.org/markup-compatibility/2006">
          <mc:Choice Requires="x14">
            <control shapeId="1337" r:id="rId21" name="Check Box 313">
              <controlPr locked="0" defaultSize="0" autoFill="0" autoLine="0" autoPict="0">
                <anchor moveWithCells="1">
                  <from>
                    <xdr:col>2</xdr:col>
                    <xdr:colOff>47625</xdr:colOff>
                    <xdr:row>82</xdr:row>
                    <xdr:rowOff>0</xdr:rowOff>
                  </from>
                  <to>
                    <xdr:col>2</xdr:col>
                    <xdr:colOff>276225</xdr:colOff>
                    <xdr:row>82</xdr:row>
                    <xdr:rowOff>180975</xdr:rowOff>
                  </to>
                </anchor>
              </controlPr>
            </control>
          </mc:Choice>
        </mc:AlternateContent>
        <mc:AlternateContent xmlns:mc="http://schemas.openxmlformats.org/markup-compatibility/2006">
          <mc:Choice Requires="x14">
            <control shapeId="1346" r:id="rId22" name="Check Box 322">
              <controlPr locked="0" defaultSize="0" autoFill="0" autoLine="0" autoPict="0">
                <anchor moveWithCells="1">
                  <from>
                    <xdr:col>2</xdr:col>
                    <xdr:colOff>47625</xdr:colOff>
                    <xdr:row>85</xdr:row>
                    <xdr:rowOff>0</xdr:rowOff>
                  </from>
                  <to>
                    <xdr:col>2</xdr:col>
                    <xdr:colOff>276225</xdr:colOff>
                    <xdr:row>85</xdr:row>
                    <xdr:rowOff>180975</xdr:rowOff>
                  </to>
                </anchor>
              </controlPr>
            </control>
          </mc:Choice>
        </mc:AlternateContent>
        <mc:AlternateContent xmlns:mc="http://schemas.openxmlformats.org/markup-compatibility/2006">
          <mc:Choice Requires="x14">
            <control shapeId="1349" r:id="rId23" name="Check Box 325">
              <controlPr locked="0" defaultSize="0" autoFill="0" autoLine="0" autoPict="0">
                <anchor moveWithCells="1">
                  <from>
                    <xdr:col>2</xdr:col>
                    <xdr:colOff>47625</xdr:colOff>
                    <xdr:row>86</xdr:row>
                    <xdr:rowOff>0</xdr:rowOff>
                  </from>
                  <to>
                    <xdr:col>2</xdr:col>
                    <xdr:colOff>276225</xdr:colOff>
                    <xdr:row>86</xdr:row>
                    <xdr:rowOff>180975</xdr:rowOff>
                  </to>
                </anchor>
              </controlPr>
            </control>
          </mc:Choice>
        </mc:AlternateContent>
        <mc:AlternateContent xmlns:mc="http://schemas.openxmlformats.org/markup-compatibility/2006">
          <mc:Choice Requires="x14">
            <control shapeId="1352" r:id="rId24" name="Check Box 328">
              <controlPr locked="0" defaultSize="0" autoFill="0" autoLine="0" autoPict="0">
                <anchor moveWithCells="1">
                  <from>
                    <xdr:col>2</xdr:col>
                    <xdr:colOff>47625</xdr:colOff>
                    <xdr:row>87</xdr:row>
                    <xdr:rowOff>0</xdr:rowOff>
                  </from>
                  <to>
                    <xdr:col>2</xdr:col>
                    <xdr:colOff>276225</xdr:colOff>
                    <xdr:row>87</xdr:row>
                    <xdr:rowOff>180975</xdr:rowOff>
                  </to>
                </anchor>
              </controlPr>
            </control>
          </mc:Choice>
        </mc:AlternateContent>
        <mc:AlternateContent xmlns:mc="http://schemas.openxmlformats.org/markup-compatibility/2006">
          <mc:Choice Requires="x14">
            <control shapeId="1355" r:id="rId25" name="Check Box 331">
              <controlPr locked="0" defaultSize="0" autoFill="0" autoLine="0" autoPict="0">
                <anchor moveWithCells="1">
                  <from>
                    <xdr:col>2</xdr:col>
                    <xdr:colOff>47625</xdr:colOff>
                    <xdr:row>88</xdr:row>
                    <xdr:rowOff>0</xdr:rowOff>
                  </from>
                  <to>
                    <xdr:col>2</xdr:col>
                    <xdr:colOff>276225</xdr:colOff>
                    <xdr:row>88</xdr:row>
                    <xdr:rowOff>180975</xdr:rowOff>
                  </to>
                </anchor>
              </controlPr>
            </control>
          </mc:Choice>
        </mc:AlternateContent>
        <mc:AlternateContent xmlns:mc="http://schemas.openxmlformats.org/markup-compatibility/2006">
          <mc:Choice Requires="x14">
            <control shapeId="1358" r:id="rId26" name="Check Box 334">
              <controlPr locked="0" defaultSize="0" autoFill="0" autoLine="0" autoPict="0">
                <anchor moveWithCells="1">
                  <from>
                    <xdr:col>2</xdr:col>
                    <xdr:colOff>47625</xdr:colOff>
                    <xdr:row>89</xdr:row>
                    <xdr:rowOff>0</xdr:rowOff>
                  </from>
                  <to>
                    <xdr:col>2</xdr:col>
                    <xdr:colOff>276225</xdr:colOff>
                    <xdr:row>89</xdr:row>
                    <xdr:rowOff>180975</xdr:rowOff>
                  </to>
                </anchor>
              </controlPr>
            </control>
          </mc:Choice>
        </mc:AlternateContent>
        <mc:AlternateContent xmlns:mc="http://schemas.openxmlformats.org/markup-compatibility/2006">
          <mc:Choice Requires="x14">
            <control shapeId="1602" r:id="rId27" name="Check Box 578">
              <controlPr locked="0" defaultSize="0" autoFill="0" autoLine="0" autoPict="0">
                <anchor moveWithCells="1">
                  <from>
                    <xdr:col>2</xdr:col>
                    <xdr:colOff>47625</xdr:colOff>
                    <xdr:row>84</xdr:row>
                    <xdr:rowOff>0</xdr:rowOff>
                  </from>
                  <to>
                    <xdr:col>2</xdr:col>
                    <xdr:colOff>276225</xdr:colOff>
                    <xdr:row>84</xdr:row>
                    <xdr:rowOff>180975</xdr:rowOff>
                  </to>
                </anchor>
              </controlPr>
            </control>
          </mc:Choice>
        </mc:AlternateContent>
        <mc:AlternateContent xmlns:mc="http://schemas.openxmlformats.org/markup-compatibility/2006">
          <mc:Choice Requires="x14">
            <control shapeId="1606" r:id="rId28" name="Check Box 582">
              <controlPr locked="0" defaultSize="0" autoFill="0" autoLine="0" autoPict="0">
                <anchor moveWithCells="1">
                  <from>
                    <xdr:col>2</xdr:col>
                    <xdr:colOff>47625</xdr:colOff>
                    <xdr:row>78</xdr:row>
                    <xdr:rowOff>0</xdr:rowOff>
                  </from>
                  <to>
                    <xdr:col>2</xdr:col>
                    <xdr:colOff>276225</xdr:colOff>
                    <xdr:row>78</xdr:row>
                    <xdr:rowOff>180975</xdr:rowOff>
                  </to>
                </anchor>
              </controlPr>
            </control>
          </mc:Choice>
        </mc:AlternateContent>
        <mc:AlternateContent xmlns:mc="http://schemas.openxmlformats.org/markup-compatibility/2006">
          <mc:Choice Requires="x14">
            <control shapeId="1632" r:id="rId29" name="Check Box 608">
              <controlPr locked="0" defaultSize="0" autoFill="0" autoLine="0" autoPict="0">
                <anchor moveWithCells="1">
                  <from>
                    <xdr:col>6</xdr:col>
                    <xdr:colOff>9525</xdr:colOff>
                    <xdr:row>78</xdr:row>
                    <xdr:rowOff>9525</xdr:rowOff>
                  </from>
                  <to>
                    <xdr:col>7</xdr:col>
                    <xdr:colOff>38100</xdr:colOff>
                    <xdr:row>78</xdr:row>
                    <xdr:rowOff>190500</xdr:rowOff>
                  </to>
                </anchor>
              </controlPr>
            </control>
          </mc:Choice>
        </mc:AlternateContent>
        <mc:AlternateContent xmlns:mc="http://schemas.openxmlformats.org/markup-compatibility/2006">
          <mc:Choice Requires="x14">
            <control shapeId="1633" r:id="rId30" name="Check Box 609">
              <controlPr locked="0" defaultSize="0" autoFill="0" autoLine="0" autoPict="0">
                <anchor moveWithCells="1">
                  <from>
                    <xdr:col>6</xdr:col>
                    <xdr:colOff>9525</xdr:colOff>
                    <xdr:row>79</xdr:row>
                    <xdr:rowOff>9525</xdr:rowOff>
                  </from>
                  <to>
                    <xdr:col>7</xdr:col>
                    <xdr:colOff>47625</xdr:colOff>
                    <xdr:row>79</xdr:row>
                    <xdr:rowOff>200025</xdr:rowOff>
                  </to>
                </anchor>
              </controlPr>
            </control>
          </mc:Choice>
        </mc:AlternateContent>
        <mc:AlternateContent xmlns:mc="http://schemas.openxmlformats.org/markup-compatibility/2006">
          <mc:Choice Requires="x14">
            <control shapeId="1634" r:id="rId31" name="Check Box 610">
              <controlPr locked="0" defaultSize="0" autoFill="0" autoLine="0" autoPict="0">
                <anchor moveWithCells="1">
                  <from>
                    <xdr:col>6</xdr:col>
                    <xdr:colOff>9525</xdr:colOff>
                    <xdr:row>80</xdr:row>
                    <xdr:rowOff>9525</xdr:rowOff>
                  </from>
                  <to>
                    <xdr:col>7</xdr:col>
                    <xdr:colOff>38100</xdr:colOff>
                    <xdr:row>80</xdr:row>
                    <xdr:rowOff>200025</xdr:rowOff>
                  </to>
                </anchor>
              </controlPr>
            </control>
          </mc:Choice>
        </mc:AlternateContent>
        <mc:AlternateContent xmlns:mc="http://schemas.openxmlformats.org/markup-compatibility/2006">
          <mc:Choice Requires="x14">
            <control shapeId="1635" r:id="rId32" name="Check Box 611">
              <controlPr locked="0" defaultSize="0" autoFill="0" autoLine="0" autoPict="0">
                <anchor moveWithCells="1">
                  <from>
                    <xdr:col>6</xdr:col>
                    <xdr:colOff>19050</xdr:colOff>
                    <xdr:row>81</xdr:row>
                    <xdr:rowOff>9525</xdr:rowOff>
                  </from>
                  <to>
                    <xdr:col>7</xdr:col>
                    <xdr:colOff>57150</xdr:colOff>
                    <xdr:row>81</xdr:row>
                    <xdr:rowOff>200025</xdr:rowOff>
                  </to>
                </anchor>
              </controlPr>
            </control>
          </mc:Choice>
        </mc:AlternateContent>
        <mc:AlternateContent xmlns:mc="http://schemas.openxmlformats.org/markup-compatibility/2006">
          <mc:Choice Requires="x14">
            <control shapeId="1637" r:id="rId33" name="Check Box 613">
              <controlPr locked="0" defaultSize="0" autoFill="0" autoLine="0" autoPict="0">
                <anchor moveWithCells="1">
                  <from>
                    <xdr:col>6</xdr:col>
                    <xdr:colOff>19050</xdr:colOff>
                    <xdr:row>84</xdr:row>
                    <xdr:rowOff>0</xdr:rowOff>
                  </from>
                  <to>
                    <xdr:col>7</xdr:col>
                    <xdr:colOff>66675</xdr:colOff>
                    <xdr:row>84</xdr:row>
                    <xdr:rowOff>200025</xdr:rowOff>
                  </to>
                </anchor>
              </controlPr>
            </control>
          </mc:Choice>
        </mc:AlternateContent>
        <mc:AlternateContent xmlns:mc="http://schemas.openxmlformats.org/markup-compatibility/2006">
          <mc:Choice Requires="x14">
            <control shapeId="1638" r:id="rId34" name="Check Box 614">
              <controlPr locked="0" defaultSize="0" autoFill="0" autoLine="0" autoPict="0">
                <anchor moveWithCells="1">
                  <from>
                    <xdr:col>6</xdr:col>
                    <xdr:colOff>19050</xdr:colOff>
                    <xdr:row>85</xdr:row>
                    <xdr:rowOff>0</xdr:rowOff>
                  </from>
                  <to>
                    <xdr:col>7</xdr:col>
                    <xdr:colOff>47625</xdr:colOff>
                    <xdr:row>85</xdr:row>
                    <xdr:rowOff>190500</xdr:rowOff>
                  </to>
                </anchor>
              </controlPr>
            </control>
          </mc:Choice>
        </mc:AlternateContent>
        <mc:AlternateContent xmlns:mc="http://schemas.openxmlformats.org/markup-compatibility/2006">
          <mc:Choice Requires="x14">
            <control shapeId="1641" r:id="rId35" name="Check Box 617">
              <controlPr locked="0" defaultSize="0" autoFill="0" autoLine="0" autoPict="0">
                <anchor moveWithCells="1">
                  <from>
                    <xdr:col>6</xdr:col>
                    <xdr:colOff>19050</xdr:colOff>
                    <xdr:row>88</xdr:row>
                    <xdr:rowOff>9525</xdr:rowOff>
                  </from>
                  <to>
                    <xdr:col>7</xdr:col>
                    <xdr:colOff>47625</xdr:colOff>
                    <xdr:row>88</xdr:row>
                    <xdr:rowOff>190500</xdr:rowOff>
                  </to>
                </anchor>
              </controlPr>
            </control>
          </mc:Choice>
        </mc:AlternateContent>
        <mc:AlternateContent xmlns:mc="http://schemas.openxmlformats.org/markup-compatibility/2006">
          <mc:Choice Requires="x14">
            <control shapeId="1713" r:id="rId36" name="Check Box 689">
              <controlPr locked="0" defaultSize="0" autoFill="0" autoLine="0" autoPict="0">
                <anchor moveWithCells="1">
                  <from>
                    <xdr:col>0</xdr:col>
                    <xdr:colOff>9525</xdr:colOff>
                    <xdr:row>118</xdr:row>
                    <xdr:rowOff>9525</xdr:rowOff>
                  </from>
                  <to>
                    <xdr:col>0</xdr:col>
                    <xdr:colOff>238125</xdr:colOff>
                    <xdr:row>118</xdr:row>
                    <xdr:rowOff>180975</xdr:rowOff>
                  </to>
                </anchor>
              </controlPr>
            </control>
          </mc:Choice>
        </mc:AlternateContent>
        <mc:AlternateContent xmlns:mc="http://schemas.openxmlformats.org/markup-compatibility/2006">
          <mc:Choice Requires="x14">
            <control shapeId="1714" r:id="rId37" name="Check Box 690">
              <controlPr locked="0" defaultSize="0" autoFill="0" autoLine="0" autoPict="0">
                <anchor moveWithCells="1">
                  <from>
                    <xdr:col>0</xdr:col>
                    <xdr:colOff>0</xdr:colOff>
                    <xdr:row>119</xdr:row>
                    <xdr:rowOff>9525</xdr:rowOff>
                  </from>
                  <to>
                    <xdr:col>0</xdr:col>
                    <xdr:colOff>228600</xdr:colOff>
                    <xdr:row>119</xdr:row>
                    <xdr:rowOff>180975</xdr:rowOff>
                  </to>
                </anchor>
              </controlPr>
            </control>
          </mc:Choice>
        </mc:AlternateContent>
        <mc:AlternateContent xmlns:mc="http://schemas.openxmlformats.org/markup-compatibility/2006">
          <mc:Choice Requires="x14">
            <control shapeId="1715" r:id="rId38" name="Check Box 691">
              <controlPr locked="0" defaultSize="0" autoFill="0" autoLine="0" autoPict="0">
                <anchor moveWithCells="1">
                  <from>
                    <xdr:col>0</xdr:col>
                    <xdr:colOff>0</xdr:colOff>
                    <xdr:row>120</xdr:row>
                    <xdr:rowOff>28575</xdr:rowOff>
                  </from>
                  <to>
                    <xdr:col>0</xdr:col>
                    <xdr:colOff>228600</xdr:colOff>
                    <xdr:row>120</xdr:row>
                    <xdr:rowOff>200025</xdr:rowOff>
                  </to>
                </anchor>
              </controlPr>
            </control>
          </mc:Choice>
        </mc:AlternateContent>
        <mc:AlternateContent xmlns:mc="http://schemas.openxmlformats.org/markup-compatibility/2006">
          <mc:Choice Requires="x14">
            <control shapeId="1716" r:id="rId39" name="Check Box 692">
              <controlPr locked="0" defaultSize="0" autoFill="0" autoLine="0" autoPict="0">
                <anchor moveWithCells="1">
                  <from>
                    <xdr:col>0</xdr:col>
                    <xdr:colOff>0</xdr:colOff>
                    <xdr:row>121</xdr:row>
                    <xdr:rowOff>19050</xdr:rowOff>
                  </from>
                  <to>
                    <xdr:col>0</xdr:col>
                    <xdr:colOff>228600</xdr:colOff>
                    <xdr:row>121</xdr:row>
                    <xdr:rowOff>190500</xdr:rowOff>
                  </to>
                </anchor>
              </controlPr>
            </control>
          </mc:Choice>
        </mc:AlternateContent>
        <mc:AlternateContent xmlns:mc="http://schemas.openxmlformats.org/markup-compatibility/2006">
          <mc:Choice Requires="x14">
            <control shapeId="1717" r:id="rId40" name="Check Box 693">
              <controlPr locked="0" defaultSize="0" autoFill="0" autoLine="0" autoPict="0">
                <anchor moveWithCells="1">
                  <from>
                    <xdr:col>0</xdr:col>
                    <xdr:colOff>9525</xdr:colOff>
                    <xdr:row>122</xdr:row>
                    <xdr:rowOff>0</xdr:rowOff>
                  </from>
                  <to>
                    <xdr:col>0</xdr:col>
                    <xdr:colOff>238125</xdr:colOff>
                    <xdr:row>122</xdr:row>
                    <xdr:rowOff>171450</xdr:rowOff>
                  </to>
                </anchor>
              </controlPr>
            </control>
          </mc:Choice>
        </mc:AlternateContent>
        <mc:AlternateContent xmlns:mc="http://schemas.openxmlformats.org/markup-compatibility/2006">
          <mc:Choice Requires="x14">
            <control shapeId="1718" r:id="rId41" name="Check Box 694">
              <controlPr locked="0" defaultSize="0" autoFill="0" autoLine="0" autoPict="0">
                <anchor moveWithCells="1">
                  <from>
                    <xdr:col>0</xdr:col>
                    <xdr:colOff>28575</xdr:colOff>
                    <xdr:row>117</xdr:row>
                    <xdr:rowOff>47625</xdr:rowOff>
                  </from>
                  <to>
                    <xdr:col>0</xdr:col>
                    <xdr:colOff>247650</xdr:colOff>
                    <xdr:row>117</xdr:row>
                    <xdr:rowOff>266700</xdr:rowOff>
                  </to>
                </anchor>
              </controlPr>
            </control>
          </mc:Choice>
        </mc:AlternateContent>
        <mc:AlternateContent xmlns:mc="http://schemas.openxmlformats.org/markup-compatibility/2006">
          <mc:Choice Requires="x14">
            <control shapeId="1721" r:id="rId42" name="Check Box 697">
              <controlPr locked="0" defaultSize="0" autoFill="0" autoLine="0" autoPict="0">
                <anchor moveWithCells="1">
                  <from>
                    <xdr:col>6</xdr:col>
                    <xdr:colOff>19050</xdr:colOff>
                    <xdr:row>86</xdr:row>
                    <xdr:rowOff>0</xdr:rowOff>
                  </from>
                  <to>
                    <xdr:col>7</xdr:col>
                    <xdr:colOff>47625</xdr:colOff>
                    <xdr:row>86</xdr:row>
                    <xdr:rowOff>190500</xdr:rowOff>
                  </to>
                </anchor>
              </controlPr>
            </control>
          </mc:Choice>
        </mc:AlternateContent>
        <mc:AlternateContent xmlns:mc="http://schemas.openxmlformats.org/markup-compatibility/2006">
          <mc:Choice Requires="x14">
            <control shapeId="1722" r:id="rId43" name="Check Box 698">
              <controlPr locked="0" defaultSize="0" autoFill="0" autoLine="0" autoPict="0">
                <anchor moveWithCells="1">
                  <from>
                    <xdr:col>6</xdr:col>
                    <xdr:colOff>19050</xdr:colOff>
                    <xdr:row>87</xdr:row>
                    <xdr:rowOff>0</xdr:rowOff>
                  </from>
                  <to>
                    <xdr:col>7</xdr:col>
                    <xdr:colOff>47625</xdr:colOff>
                    <xdr:row>87</xdr:row>
                    <xdr:rowOff>190500</xdr:rowOff>
                  </to>
                </anchor>
              </controlPr>
            </control>
          </mc:Choice>
        </mc:AlternateContent>
        <mc:AlternateContent xmlns:mc="http://schemas.openxmlformats.org/markup-compatibility/2006">
          <mc:Choice Requires="x14">
            <control shapeId="1724" r:id="rId44" name="Check Box 700">
              <controlPr locked="0" defaultSize="0" autoFill="0" autoLine="0" autoPict="0">
                <anchor moveWithCells="1">
                  <from>
                    <xdr:col>6</xdr:col>
                    <xdr:colOff>19050</xdr:colOff>
                    <xdr:row>89</xdr:row>
                    <xdr:rowOff>9525</xdr:rowOff>
                  </from>
                  <to>
                    <xdr:col>7</xdr:col>
                    <xdr:colOff>47625</xdr:colOff>
                    <xdr:row>89</xdr:row>
                    <xdr:rowOff>190500</xdr:rowOff>
                  </to>
                </anchor>
              </controlPr>
            </control>
          </mc:Choice>
        </mc:AlternateContent>
        <mc:AlternateContent xmlns:mc="http://schemas.openxmlformats.org/markup-compatibility/2006">
          <mc:Choice Requires="x14">
            <control shapeId="1735" r:id="rId45" name="Check Box 711">
              <controlPr locked="0" defaultSize="0" autoFill="0" autoLine="0" autoPict="0">
                <anchor moveWithCells="1">
                  <from>
                    <xdr:col>0</xdr:col>
                    <xdr:colOff>66675</xdr:colOff>
                    <xdr:row>93</xdr:row>
                    <xdr:rowOff>323850</xdr:rowOff>
                  </from>
                  <to>
                    <xdr:col>0</xdr:col>
                    <xdr:colOff>304800</xdr:colOff>
                    <xdr:row>95</xdr:row>
                    <xdr:rowOff>57150</xdr:rowOff>
                  </to>
                </anchor>
              </controlPr>
            </control>
          </mc:Choice>
        </mc:AlternateContent>
        <mc:AlternateContent xmlns:mc="http://schemas.openxmlformats.org/markup-compatibility/2006">
          <mc:Choice Requires="x14">
            <control shapeId="1736" r:id="rId46" name="Check Box 712">
              <controlPr locked="0" defaultSize="0" autoFill="0" autoLine="0" autoPict="0">
                <anchor moveWithCells="1">
                  <from>
                    <xdr:col>0</xdr:col>
                    <xdr:colOff>57150</xdr:colOff>
                    <xdr:row>94</xdr:row>
                    <xdr:rowOff>295275</xdr:rowOff>
                  </from>
                  <to>
                    <xdr:col>0</xdr:col>
                    <xdr:colOff>295275</xdr:colOff>
                    <xdr:row>96</xdr:row>
                    <xdr:rowOff>47625</xdr:rowOff>
                  </to>
                </anchor>
              </controlPr>
            </control>
          </mc:Choice>
        </mc:AlternateContent>
        <mc:AlternateContent xmlns:mc="http://schemas.openxmlformats.org/markup-compatibility/2006">
          <mc:Choice Requires="x14">
            <control shapeId="1741" r:id="rId47" name="Check Box 717">
              <controlPr locked="0" defaultSize="0" autoFill="0" autoLine="0" autoPict="0">
                <anchor moveWithCells="1">
                  <from>
                    <xdr:col>6</xdr:col>
                    <xdr:colOff>9525</xdr:colOff>
                    <xdr:row>82</xdr:row>
                    <xdr:rowOff>9525</xdr:rowOff>
                  </from>
                  <to>
                    <xdr:col>7</xdr:col>
                    <xdr:colOff>47625</xdr:colOff>
                    <xdr:row>82</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33" yWindow="372" count="14">
        <x14:dataValidation type="list" allowBlank="1" showInputMessage="1" showErrorMessage="1" xr:uid="{00000000-0002-0000-0000-00002C000000}">
          <x14:formula1>
            <xm:f>Sheet1BSourceList!$H$2:$H$9</xm:f>
          </x14:formula1>
          <xm:sqref>B111 A107 A109 A111:A112</xm:sqref>
        </x14:dataValidation>
        <x14:dataValidation type="list" allowBlank="1" showInputMessage="1" showErrorMessage="1" xr:uid="{00000000-0002-0000-0000-00002D000000}">
          <x14:formula1>
            <xm:f>Sheet1BSourceList!$N$2:$N$5</xm:f>
          </x14:formula1>
          <xm:sqref>E94:E96</xm:sqref>
        </x14:dataValidation>
        <x14:dataValidation type="list" allowBlank="1" showInputMessage="1" showErrorMessage="1" xr:uid="{00000000-0002-0000-0000-00002E000000}">
          <x14:formula1>
            <xm:f>Sheet1BSourceList!$J$2:$J$8</xm:f>
          </x14:formula1>
          <xm:sqref>A98:B102</xm:sqref>
        </x14:dataValidation>
        <x14:dataValidation type="list" allowBlank="1" showInputMessage="1" showErrorMessage="1" xr:uid="{00000000-0002-0000-0000-00002F000000}">
          <x14:formula1>
            <xm:f>Sheet1BSourceList!$K$2:$K$8</xm:f>
          </x14:formula1>
          <xm:sqref>B135:C137</xm:sqref>
        </x14:dataValidation>
        <x14:dataValidation type="list" allowBlank="1" showInputMessage="1" showErrorMessage="1" xr:uid="{00000000-0002-0000-0000-000030000000}">
          <x14:formula1>
            <xm:f>Sheet1BSourceList!$F$2:$F$16</xm:f>
          </x14:formula1>
          <xm:sqref>B141 B143 B145 B147 B149 A127:B130 B151:G152</xm:sqref>
        </x14:dataValidation>
        <x14:dataValidation type="list" allowBlank="1" showInputMessage="1" showErrorMessage="1" xr:uid="{00000000-0002-0000-0000-000031000000}">
          <x14:formula1>
            <xm:f>Sheet1BSourceList!$C$2:$C$8</xm:f>
          </x14:formula1>
          <xm:sqref>I127:J130 J162:J167 J141:J152</xm:sqref>
        </x14:dataValidation>
        <x14:dataValidation type="list" allowBlank="1" showInputMessage="1" showErrorMessage="1" xr:uid="{00000000-0002-0000-0000-000032000000}">
          <x14:formula1>
            <xm:f>Sheet1BSourceList!$B$2:$B$9</xm:f>
          </x14:formula1>
          <xm:sqref>E127:H130</xm:sqref>
        </x14:dataValidation>
        <x14:dataValidation type="list" allowBlank="1" showInputMessage="1" showErrorMessage="1" xr:uid="{00000000-0002-0000-0000-000033000000}">
          <x14:formula1>
            <xm:f>Sheet1BSourceList!$D$2:$D$6</xm:f>
          </x14:formula1>
          <xm:sqref>G135:J137</xm:sqref>
        </x14:dataValidation>
        <x14:dataValidation type="list" allowBlank="1" showInputMessage="1" showErrorMessage="1" xr:uid="{00000000-0002-0000-0000-000034000000}">
          <x14:formula1>
            <xm:f>Sheet1BSourceList!$L$2:$L$5</xm:f>
          </x14:formula1>
          <xm:sqref>A162:A167</xm:sqref>
        </x14:dataValidation>
        <x14:dataValidation type="list" allowBlank="1" showInputMessage="1" showErrorMessage="1" xr:uid="{00000000-0002-0000-0000-000035000000}">
          <x14:formula1>
            <xm:f>Sheet1BSourceList!$M$2:$M$5</xm:f>
          </x14:formula1>
          <xm:sqref>B162:G167</xm:sqref>
        </x14:dataValidation>
        <x14:dataValidation type="list" allowBlank="1" showInputMessage="1" showErrorMessage="1" xr:uid="{00000000-0002-0000-0000-000036000000}">
          <x14:formula1>
            <xm:f>Sheet1BSourceList!$G$2:$G$10</xm:f>
          </x14:formula1>
          <xm:sqref>A173:B176</xm:sqref>
        </x14:dataValidation>
        <x14:dataValidation type="list" allowBlank="1" showInputMessage="1" showErrorMessage="1" xr:uid="{00000000-0002-0000-0000-000037000000}">
          <x14:formula1>
            <xm:f>Sheet1BSourceList!$A$2:$A$9</xm:f>
          </x14:formula1>
          <xm:sqref>E107:F113</xm:sqref>
        </x14:dataValidation>
        <x14:dataValidation type="list" allowBlank="1" showInputMessage="1" showErrorMessage="1" xr:uid="{00000000-0002-0000-0000-000038000000}">
          <x14:formula1>
            <xm:f>Sheet1BSourceList!$F$2:$F$17</xm:f>
          </x14:formula1>
          <xm:sqref>B153:G158</xm:sqref>
        </x14:dataValidation>
        <x14:dataValidation type="list" allowBlank="1" showInputMessage="1" showErrorMessage="1" xr:uid="{00000000-0002-0000-0000-000039000000}">
          <x14:formula1>
            <xm:f>Sheet1BSourceList!$E$2:$E$9</xm:f>
          </x14:formula1>
          <xm:sqref>J153:J158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DCF5D-B650-4796-B000-15CE353ADDBD}">
  <dimension ref="A1"/>
  <sheetViews>
    <sheetView workbookViewId="0">
      <selection activeCell="K12" sqref="K12"/>
    </sheetView>
  </sheetViews>
  <sheetFormatPr defaultRowHeight="15" x14ac:dyDescent="0.25"/>
  <sheetData/>
  <sheetProtection algorithmName="SHA-512" hashValue="qPEhYLuM4/YXOtt2SyqeMo2Cno1pWMgvB4TiwJHTGLBP8+E4ppSaFbmU7MGFXbZFoBGoAjuEKHTzf5Fa7vbqug==" saltValue="vnsGfB4GxsHQhEKuKVPYlw==" spinCount="100000" sheet="1" objects="1" scenarios="1"/>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DE66-AB5C-4B05-AA1F-921FBE9D96FA}">
  <dimension ref="A1"/>
  <sheetViews>
    <sheetView workbookViewId="0">
      <selection activeCell="K18" sqref="K18"/>
    </sheetView>
  </sheetViews>
  <sheetFormatPr defaultRowHeight="15" x14ac:dyDescent="0.25"/>
  <sheetData/>
  <sheetProtection algorithmName="SHA-512" hashValue="e5rnI5KFd8VGCejfFlSeejahHYdX/h9czPwUnBNT7XOybCp9cHiq9vUCoa54a33jfuQw0CXJSGNoemUK74+npQ==" saltValue="S6edlZx8NXpWTXgblMwsGg==" spinCount="100000" sheet="1" objects="1" scenarios="1"/>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64" workbookViewId="0">
      <selection activeCell="I95" sqref="I95"/>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workbookViewId="0">
      <selection activeCell="I26" sqref="I26"/>
    </sheetView>
  </sheetViews>
  <sheetFormatPr defaultColWidth="11.42578125" defaultRowHeight="15" x14ac:dyDescent="0.25"/>
  <cols>
    <col min="1" max="3" width="20.42578125" customWidth="1"/>
    <col min="4" max="4" width="22" customWidth="1"/>
    <col min="5" max="5" width="20.42578125" customWidth="1"/>
    <col min="6" max="6" width="25.85546875" customWidth="1"/>
    <col min="7" max="11" width="20.42578125" customWidth="1"/>
    <col min="12" max="13" width="32.28515625" customWidth="1"/>
    <col min="14" max="14" width="28.28515625" customWidth="1"/>
  </cols>
  <sheetData>
    <row r="1" spans="1:15" ht="25.5" customHeight="1" x14ac:dyDescent="0.3">
      <c r="A1" s="28" t="s">
        <v>451</v>
      </c>
      <c r="B1" s="29" t="str">
        <f>'[1]School-level PFEP'!$E$128</f>
        <v xml:space="preserve">Parent/Family Engagement Focus Areas </v>
      </c>
      <c r="C1" s="28" t="s">
        <v>452</v>
      </c>
      <c r="D1" s="28" t="s">
        <v>453</v>
      </c>
      <c r="E1" s="28" t="s">
        <v>454</v>
      </c>
      <c r="F1" s="28" t="s">
        <v>63</v>
      </c>
      <c r="G1" s="28" t="s">
        <v>455</v>
      </c>
      <c r="H1" s="28" t="s">
        <v>38</v>
      </c>
      <c r="I1" s="35" t="s">
        <v>26</v>
      </c>
      <c r="J1" s="35" t="s">
        <v>55</v>
      </c>
      <c r="K1" s="35" t="s">
        <v>64</v>
      </c>
      <c r="L1" s="35" t="s">
        <v>76</v>
      </c>
      <c r="M1" s="35" t="s">
        <v>515</v>
      </c>
      <c r="N1" s="35" t="s">
        <v>176</v>
      </c>
      <c r="O1" s="43"/>
    </row>
    <row r="2" spans="1:15" ht="16.5" x14ac:dyDescent="0.3">
      <c r="A2" s="28"/>
      <c r="B2" s="29"/>
      <c r="C2" s="28"/>
      <c r="D2" s="28"/>
      <c r="E2" s="28"/>
      <c r="F2" s="28"/>
      <c r="G2" s="28"/>
      <c r="H2" s="28"/>
      <c r="I2" s="28"/>
      <c r="J2" s="28"/>
      <c r="K2" s="28"/>
      <c r="L2" s="28"/>
      <c r="M2" s="29"/>
      <c r="N2" s="30"/>
      <c r="O2" s="43"/>
    </row>
    <row r="3" spans="1:15" ht="26.25" customHeight="1" x14ac:dyDescent="0.3">
      <c r="A3" s="30" t="s">
        <v>456</v>
      </c>
      <c r="B3" s="30" t="s">
        <v>71</v>
      </c>
      <c r="C3" s="30" t="s">
        <v>42</v>
      </c>
      <c r="D3" s="30" t="s">
        <v>457</v>
      </c>
      <c r="E3" s="30" t="s">
        <v>42</v>
      </c>
      <c r="F3" s="31" t="s">
        <v>433</v>
      </c>
      <c r="G3" s="30" t="s">
        <v>65</v>
      </c>
      <c r="H3" s="30" t="s">
        <v>459</v>
      </c>
      <c r="I3" s="30" t="s">
        <v>428</v>
      </c>
      <c r="J3" s="30" t="s">
        <v>460</v>
      </c>
      <c r="K3" s="30" t="s">
        <v>461</v>
      </c>
      <c r="L3" s="30" t="s">
        <v>462</v>
      </c>
      <c r="M3" s="32" t="s">
        <v>516</v>
      </c>
      <c r="N3" s="30" t="s">
        <v>503</v>
      </c>
      <c r="O3" s="43"/>
    </row>
    <row r="4" spans="1:15" ht="40.5" customHeight="1" x14ac:dyDescent="0.3">
      <c r="A4" s="30" t="s">
        <v>463</v>
      </c>
      <c r="B4" s="30" t="s">
        <v>464</v>
      </c>
      <c r="C4" s="30" t="s">
        <v>465</v>
      </c>
      <c r="D4" s="32" t="s">
        <v>507</v>
      </c>
      <c r="E4" s="32" t="s">
        <v>465</v>
      </c>
      <c r="F4" s="32" t="s">
        <v>466</v>
      </c>
      <c r="G4" s="30" t="s">
        <v>450</v>
      </c>
      <c r="H4" s="30" t="s">
        <v>467</v>
      </c>
      <c r="I4" s="30" t="s">
        <v>429</v>
      </c>
      <c r="J4" s="30" t="s">
        <v>468</v>
      </c>
      <c r="K4" s="30" t="s">
        <v>469</v>
      </c>
      <c r="L4" s="30" t="s">
        <v>470</v>
      </c>
      <c r="M4" s="32" t="s">
        <v>518</v>
      </c>
      <c r="N4" s="30" t="s">
        <v>504</v>
      </c>
      <c r="O4" s="43"/>
    </row>
    <row r="5" spans="1:15" ht="51.95" customHeight="1" x14ac:dyDescent="0.3">
      <c r="A5" s="30" t="s">
        <v>465</v>
      </c>
      <c r="B5" s="30" t="s">
        <v>471</v>
      </c>
      <c r="C5" s="30" t="s">
        <v>46</v>
      </c>
      <c r="D5" s="30" t="s">
        <v>472</v>
      </c>
      <c r="E5" s="30" t="s">
        <v>472</v>
      </c>
      <c r="F5" s="32" t="s">
        <v>473</v>
      </c>
      <c r="G5" s="30" t="s">
        <v>462</v>
      </c>
      <c r="H5" s="30" t="s">
        <v>474</v>
      </c>
      <c r="I5" s="32" t="s">
        <v>475</v>
      </c>
      <c r="J5" s="30" t="s">
        <v>476</v>
      </c>
      <c r="K5" s="30" t="s">
        <v>477</v>
      </c>
      <c r="L5" s="30" t="s">
        <v>478</v>
      </c>
      <c r="M5" s="32" t="s">
        <v>517</v>
      </c>
      <c r="N5" s="32" t="s">
        <v>508</v>
      </c>
      <c r="O5" s="43"/>
    </row>
    <row r="6" spans="1:15" ht="25.5" customHeight="1" x14ac:dyDescent="0.3">
      <c r="A6" s="30" t="s">
        <v>514</v>
      </c>
      <c r="B6" s="30" t="s">
        <v>479</v>
      </c>
      <c r="C6" s="30" t="s">
        <v>472</v>
      </c>
      <c r="D6" s="30" t="s">
        <v>486</v>
      </c>
      <c r="E6" s="30" t="s">
        <v>480</v>
      </c>
      <c r="F6" s="32" t="s">
        <v>481</v>
      </c>
      <c r="G6" s="30" t="s">
        <v>482</v>
      </c>
      <c r="H6" s="32" t="s">
        <v>520</v>
      </c>
      <c r="I6" s="30" t="s">
        <v>430</v>
      </c>
      <c r="J6" s="30" t="s">
        <v>505</v>
      </c>
      <c r="K6" s="30" t="s">
        <v>483</v>
      </c>
      <c r="L6" s="30"/>
      <c r="M6" s="32"/>
      <c r="N6" s="30"/>
      <c r="O6" s="43"/>
    </row>
    <row r="7" spans="1:15" ht="29.25" customHeight="1" x14ac:dyDescent="0.3">
      <c r="A7" s="30" t="s">
        <v>484</v>
      </c>
      <c r="B7" s="30" t="s">
        <v>485</v>
      </c>
      <c r="C7" s="30" t="s">
        <v>486</v>
      </c>
      <c r="D7" s="30"/>
      <c r="E7" s="30" t="s">
        <v>487</v>
      </c>
      <c r="F7" s="32" t="s">
        <v>510</v>
      </c>
      <c r="G7" s="30" t="s">
        <v>488</v>
      </c>
      <c r="H7" s="32" t="s">
        <v>512</v>
      </c>
      <c r="I7" s="30" t="s">
        <v>431</v>
      </c>
      <c r="J7" s="32" t="s">
        <v>506</v>
      </c>
      <c r="K7" s="30" t="s">
        <v>489</v>
      </c>
      <c r="L7" s="30"/>
      <c r="M7" s="32"/>
      <c r="N7" s="43"/>
      <c r="O7" s="43"/>
    </row>
    <row r="8" spans="1:15" ht="39.75" customHeight="1" x14ac:dyDescent="0.3">
      <c r="A8" s="30" t="s">
        <v>490</v>
      </c>
      <c r="B8" s="30" t="s">
        <v>491</v>
      </c>
      <c r="C8" s="30" t="s">
        <v>497</v>
      </c>
      <c r="D8" s="30"/>
      <c r="E8" s="32" t="s">
        <v>492</v>
      </c>
      <c r="F8" s="33" t="s">
        <v>458</v>
      </c>
      <c r="G8" s="30" t="s">
        <v>493</v>
      </c>
      <c r="H8" s="32" t="s">
        <v>513</v>
      </c>
      <c r="I8" s="30" t="s">
        <v>432</v>
      </c>
      <c r="J8" s="30" t="s">
        <v>494</v>
      </c>
      <c r="K8" s="30" t="s">
        <v>495</v>
      </c>
      <c r="L8" s="30"/>
      <c r="M8" s="32"/>
      <c r="N8" s="43"/>
      <c r="O8" s="43"/>
    </row>
    <row r="9" spans="1:15" ht="16.5" x14ac:dyDescent="0.3">
      <c r="A9" s="30" t="s">
        <v>519</v>
      </c>
      <c r="B9" s="30" t="s">
        <v>496</v>
      </c>
      <c r="C9" s="30"/>
      <c r="D9" s="30"/>
      <c r="E9" s="30" t="s">
        <v>497</v>
      </c>
      <c r="F9" s="32" t="s">
        <v>448</v>
      </c>
      <c r="G9" s="30" t="s">
        <v>498</v>
      </c>
      <c r="H9" s="30" t="s">
        <v>499</v>
      </c>
      <c r="I9" s="30"/>
      <c r="J9" s="30"/>
      <c r="K9" s="30"/>
      <c r="L9" s="30"/>
      <c r="M9" s="30"/>
      <c r="N9" s="43"/>
      <c r="O9" s="43"/>
    </row>
    <row r="10" spans="1:15" ht="25.5" x14ac:dyDescent="0.3">
      <c r="A10" s="30"/>
      <c r="B10" s="30"/>
      <c r="C10" s="30"/>
      <c r="D10" s="30"/>
      <c r="E10" s="30"/>
      <c r="F10" s="32" t="s">
        <v>434</v>
      </c>
      <c r="G10" s="30" t="s">
        <v>500</v>
      </c>
      <c r="H10" s="30"/>
      <c r="I10" s="30"/>
      <c r="J10" s="30"/>
      <c r="K10" s="30"/>
      <c r="L10" s="30"/>
      <c r="M10" s="30"/>
      <c r="N10" s="43"/>
      <c r="O10" s="43"/>
    </row>
    <row r="11" spans="1:15" ht="25.5" x14ac:dyDescent="0.3">
      <c r="A11" s="30"/>
      <c r="B11" s="30"/>
      <c r="C11" s="30"/>
      <c r="D11" s="30"/>
      <c r="E11" s="30"/>
      <c r="F11" s="32" t="s">
        <v>509</v>
      </c>
      <c r="G11" s="30"/>
      <c r="H11" s="30"/>
      <c r="I11" s="30"/>
      <c r="J11" s="30"/>
      <c r="K11" s="30"/>
      <c r="L11" s="30"/>
      <c r="M11" s="30"/>
      <c r="N11" s="43"/>
      <c r="O11" s="43"/>
    </row>
    <row r="12" spans="1:15" ht="15.75" customHeight="1" x14ac:dyDescent="0.3">
      <c r="A12" s="30"/>
      <c r="B12" s="30"/>
      <c r="C12" s="30"/>
      <c r="D12" s="30"/>
      <c r="E12" s="30"/>
      <c r="F12" s="32" t="s">
        <v>435</v>
      </c>
      <c r="G12" s="30"/>
      <c r="H12" s="30"/>
      <c r="I12" s="30"/>
      <c r="J12" s="30"/>
      <c r="K12" s="30"/>
      <c r="L12" s="30"/>
      <c r="M12" s="30"/>
      <c r="N12" s="43"/>
      <c r="O12" s="43"/>
    </row>
    <row r="13" spans="1:15" ht="25.5" x14ac:dyDescent="0.3">
      <c r="A13" s="30"/>
      <c r="B13" s="30"/>
      <c r="C13" s="30"/>
      <c r="D13" s="30"/>
      <c r="E13" s="30"/>
      <c r="F13" s="32" t="s">
        <v>436</v>
      </c>
      <c r="G13" s="30"/>
      <c r="H13" s="30"/>
      <c r="I13" s="30"/>
      <c r="J13" s="30"/>
      <c r="K13" s="30"/>
      <c r="L13" s="30"/>
      <c r="M13" s="30"/>
      <c r="N13" s="43"/>
      <c r="O13" s="43"/>
    </row>
    <row r="14" spans="1:15" ht="27.75" customHeight="1" x14ac:dyDescent="0.3">
      <c r="A14" s="30"/>
      <c r="B14" s="30"/>
      <c r="C14" s="30"/>
      <c r="D14" s="30"/>
      <c r="E14" s="30"/>
      <c r="F14" s="32" t="s">
        <v>511</v>
      </c>
      <c r="G14" s="30"/>
      <c r="H14" s="30"/>
      <c r="I14" s="30"/>
      <c r="J14" s="30"/>
      <c r="K14" s="30"/>
      <c r="L14" s="30"/>
      <c r="M14" s="30"/>
      <c r="N14" s="43"/>
      <c r="O14" s="43"/>
    </row>
    <row r="15" spans="1:15" ht="16.5" x14ac:dyDescent="0.3">
      <c r="A15" s="30"/>
      <c r="B15" s="30"/>
      <c r="C15" s="30"/>
      <c r="D15" s="30"/>
      <c r="E15" s="30"/>
      <c r="F15" s="30" t="s">
        <v>501</v>
      </c>
      <c r="G15" s="30"/>
      <c r="H15" s="30"/>
      <c r="I15" s="30"/>
      <c r="J15" s="30"/>
      <c r="K15" s="30"/>
      <c r="L15" s="30"/>
      <c r="M15" s="30"/>
      <c r="N15" s="43"/>
      <c r="O15" s="43"/>
    </row>
    <row r="16" spans="1:15" ht="16.5" x14ac:dyDescent="0.3">
      <c r="A16" s="30"/>
      <c r="B16" s="30"/>
      <c r="C16" s="30"/>
      <c r="D16" s="30"/>
      <c r="E16" s="30"/>
      <c r="F16" s="30" t="s">
        <v>502</v>
      </c>
      <c r="G16" s="30"/>
      <c r="H16" s="30"/>
      <c r="I16" s="30"/>
      <c r="J16" s="30"/>
      <c r="K16" s="30"/>
      <c r="L16" s="30"/>
      <c r="M16" s="30"/>
      <c r="N16" s="43"/>
      <c r="O16" s="43"/>
    </row>
    <row r="17" spans="1:15" ht="16.5" x14ac:dyDescent="0.3">
      <c r="A17" s="43"/>
      <c r="B17" s="34"/>
      <c r="C17" s="34"/>
      <c r="D17" s="34"/>
      <c r="E17" s="34"/>
      <c r="F17" s="34" t="s">
        <v>458</v>
      </c>
      <c r="G17" s="34"/>
      <c r="H17" s="34"/>
      <c r="I17" s="34"/>
      <c r="J17" s="34"/>
      <c r="K17" s="34"/>
      <c r="L17" s="34"/>
      <c r="M17" s="34"/>
      <c r="N17" s="43"/>
      <c r="O17" s="43"/>
    </row>
    <row r="18" spans="1:15" ht="16.5" x14ac:dyDescent="0.3">
      <c r="A18" s="43"/>
      <c r="B18" s="34"/>
      <c r="C18" s="34"/>
      <c r="D18" s="34"/>
      <c r="E18" s="34"/>
      <c r="F18" s="34"/>
      <c r="G18" s="34"/>
      <c r="H18" s="34"/>
      <c r="I18" s="34"/>
      <c r="J18" s="34"/>
      <c r="K18" s="34"/>
      <c r="L18" s="34"/>
      <c r="M18" s="34"/>
      <c r="N18" s="43"/>
      <c r="O18" s="43"/>
    </row>
    <row r="19" spans="1:15" ht="16.5" x14ac:dyDescent="0.3">
      <c r="A19" s="43"/>
      <c r="B19" s="43"/>
      <c r="C19" s="43"/>
      <c r="D19" s="43"/>
      <c r="E19" s="43"/>
      <c r="F19" s="43"/>
      <c r="G19" s="43"/>
      <c r="H19" s="43"/>
      <c r="I19" s="43"/>
      <c r="J19" s="43"/>
      <c r="K19" s="43"/>
      <c r="L19" s="43"/>
      <c r="M19" s="43"/>
      <c r="N19" s="43"/>
      <c r="O19" s="43"/>
    </row>
  </sheetData>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317"/>
  <sheetViews>
    <sheetView workbookViewId="0">
      <selection sqref="A1:B317"/>
    </sheetView>
  </sheetViews>
  <sheetFormatPr defaultColWidth="8.85546875" defaultRowHeight="15" x14ac:dyDescent="0.25"/>
  <cols>
    <col min="1" max="1" width="46.140625" customWidth="1"/>
  </cols>
  <sheetData>
    <row r="1" spans="1:2" x14ac:dyDescent="0.25">
      <c r="A1" t="s">
        <v>31</v>
      </c>
    </row>
    <row r="2" spans="1:2" ht="15.75" x14ac:dyDescent="0.3">
      <c r="A2" s="19" t="s">
        <v>184</v>
      </c>
      <c r="B2" s="20">
        <v>6082</v>
      </c>
    </row>
    <row r="3" spans="1:2" ht="15.75" x14ac:dyDescent="0.3">
      <c r="A3" s="19" t="s">
        <v>185</v>
      </c>
      <c r="B3" s="20">
        <v>1015</v>
      </c>
    </row>
    <row r="4" spans="1:2" ht="15.75" x14ac:dyDescent="0.3">
      <c r="A4" s="19" t="s">
        <v>93</v>
      </c>
      <c r="B4" s="20">
        <v>2002</v>
      </c>
    </row>
    <row r="5" spans="1:2" ht="15.75" x14ac:dyDescent="0.3">
      <c r="A5" s="19" t="s">
        <v>186</v>
      </c>
      <c r="B5" s="20">
        <v>6093</v>
      </c>
    </row>
    <row r="6" spans="1:2" ht="15.75" x14ac:dyDescent="0.3">
      <c r="A6" s="19" t="s">
        <v>187</v>
      </c>
      <c r="B6" s="20">
        <v>5044</v>
      </c>
    </row>
    <row r="7" spans="1:2" ht="15.75" x14ac:dyDescent="0.3">
      <c r="A7" s="21" t="s">
        <v>188</v>
      </c>
      <c r="B7" s="22">
        <v>3027</v>
      </c>
    </row>
    <row r="8" spans="1:2" x14ac:dyDescent="0.25">
      <c r="A8" s="23" t="s">
        <v>189</v>
      </c>
      <c r="B8" s="24">
        <v>4071</v>
      </c>
    </row>
    <row r="9" spans="1:2" ht="15.75" x14ac:dyDescent="0.3">
      <c r="A9" s="19" t="s">
        <v>118</v>
      </c>
      <c r="B9" s="20">
        <v>5410</v>
      </c>
    </row>
    <row r="10" spans="1:2" x14ac:dyDescent="0.25">
      <c r="A10" s="25" t="s">
        <v>190</v>
      </c>
      <c r="B10" s="24">
        <v>8017</v>
      </c>
    </row>
    <row r="11" spans="1:2" x14ac:dyDescent="0.25">
      <c r="A11" s="23" t="s">
        <v>191</v>
      </c>
      <c r="B11" s="24">
        <v>1521</v>
      </c>
    </row>
    <row r="12" spans="1:2" x14ac:dyDescent="0.25">
      <c r="A12" s="23" t="s">
        <v>192</v>
      </c>
      <c r="B12" s="24">
        <v>7011</v>
      </c>
    </row>
    <row r="13" spans="1:2" x14ac:dyDescent="0.25">
      <c r="A13" s="23" t="s">
        <v>193</v>
      </c>
      <c r="B13" s="24">
        <v>6023</v>
      </c>
    </row>
    <row r="14" spans="1:2" x14ac:dyDescent="0.25">
      <c r="A14" s="23" t="s">
        <v>194</v>
      </c>
      <c r="B14" s="24">
        <v>341</v>
      </c>
    </row>
    <row r="15" spans="1:2" x14ac:dyDescent="0.25">
      <c r="A15" s="23" t="s">
        <v>195</v>
      </c>
      <c r="B15" s="24">
        <v>101</v>
      </c>
    </row>
    <row r="16" spans="1:2" x14ac:dyDescent="0.25">
      <c r="A16" s="23" t="s">
        <v>196</v>
      </c>
      <c r="B16" s="24">
        <v>7351</v>
      </c>
    </row>
    <row r="17" spans="1:2" ht="15.75" x14ac:dyDescent="0.3">
      <c r="A17" s="19" t="s">
        <v>151</v>
      </c>
      <c r="B17" s="20">
        <v>7043</v>
      </c>
    </row>
    <row r="18" spans="1:2" x14ac:dyDescent="0.25">
      <c r="A18" s="23" t="s">
        <v>197</v>
      </c>
      <c r="B18" s="24">
        <v>121</v>
      </c>
    </row>
    <row r="19" spans="1:2" x14ac:dyDescent="0.25">
      <c r="A19" s="23" t="s">
        <v>198</v>
      </c>
      <c r="B19" s="24">
        <v>161</v>
      </c>
    </row>
    <row r="20" spans="1:2" x14ac:dyDescent="0.25">
      <c r="A20" s="23" t="s">
        <v>199</v>
      </c>
      <c r="B20" s="24">
        <v>201</v>
      </c>
    </row>
    <row r="21" spans="1:2" x14ac:dyDescent="0.25">
      <c r="A21" s="23" t="s">
        <v>200</v>
      </c>
      <c r="B21" s="24">
        <v>3781</v>
      </c>
    </row>
    <row r="22" spans="1:2" ht="15.75" x14ac:dyDescent="0.3">
      <c r="A22" s="19" t="s">
        <v>201</v>
      </c>
      <c r="B22" s="20">
        <v>6034</v>
      </c>
    </row>
    <row r="23" spans="1:2" ht="15.75" x14ac:dyDescent="0.3">
      <c r="A23" s="19" t="s">
        <v>108</v>
      </c>
      <c r="B23" s="20">
        <v>4002</v>
      </c>
    </row>
    <row r="24" spans="1:2" x14ac:dyDescent="0.25">
      <c r="A24" s="23" t="s">
        <v>202</v>
      </c>
      <c r="B24" s="24">
        <v>261</v>
      </c>
    </row>
    <row r="25" spans="1:2" x14ac:dyDescent="0.25">
      <c r="A25" s="23" t="s">
        <v>203</v>
      </c>
      <c r="B25" s="24">
        <v>5021</v>
      </c>
    </row>
    <row r="26" spans="1:2" x14ac:dyDescent="0.25">
      <c r="A26" s="23" t="s">
        <v>94</v>
      </c>
      <c r="B26" s="24">
        <v>2041</v>
      </c>
    </row>
    <row r="27" spans="1:2" x14ac:dyDescent="0.25">
      <c r="A27" s="23" t="s">
        <v>204</v>
      </c>
      <c r="B27" s="24">
        <v>271</v>
      </c>
    </row>
    <row r="28" spans="1:2" x14ac:dyDescent="0.25">
      <c r="A28" s="23" t="s">
        <v>205</v>
      </c>
      <c r="B28" s="24">
        <v>321</v>
      </c>
    </row>
    <row r="29" spans="1:2" x14ac:dyDescent="0.25">
      <c r="A29" s="23" t="s">
        <v>80</v>
      </c>
      <c r="B29" s="24">
        <v>361</v>
      </c>
    </row>
    <row r="30" spans="1:2" x14ac:dyDescent="0.25">
      <c r="A30" s="23" t="s">
        <v>206</v>
      </c>
      <c r="B30" s="24">
        <v>7791</v>
      </c>
    </row>
    <row r="31" spans="1:2" x14ac:dyDescent="0.25">
      <c r="A31" s="23" t="s">
        <v>81</v>
      </c>
      <c r="B31" s="24">
        <v>451</v>
      </c>
    </row>
    <row r="32" spans="1:2" x14ac:dyDescent="0.25">
      <c r="A32" s="23" t="s">
        <v>207</v>
      </c>
      <c r="B32" s="24">
        <v>461</v>
      </c>
    </row>
    <row r="33" spans="1:2" ht="15.75" x14ac:dyDescent="0.3">
      <c r="A33" s="19" t="s">
        <v>171</v>
      </c>
      <c r="B33" s="20">
        <v>5020</v>
      </c>
    </row>
    <row r="34" spans="1:2" ht="15.75" x14ac:dyDescent="0.3">
      <c r="A34" s="19" t="s">
        <v>152</v>
      </c>
      <c r="B34" s="20">
        <v>2013</v>
      </c>
    </row>
    <row r="35" spans="1:2" x14ac:dyDescent="0.25">
      <c r="A35" s="23" t="s">
        <v>208</v>
      </c>
      <c r="B35" s="24">
        <v>521</v>
      </c>
    </row>
    <row r="36" spans="1:2" x14ac:dyDescent="0.25">
      <c r="A36" s="23" t="s">
        <v>209</v>
      </c>
      <c r="B36" s="24">
        <v>6031</v>
      </c>
    </row>
    <row r="37" spans="1:2" x14ac:dyDescent="0.25">
      <c r="A37" s="23" t="s">
        <v>210</v>
      </c>
      <c r="B37" s="24">
        <v>641</v>
      </c>
    </row>
    <row r="38" spans="1:2" x14ac:dyDescent="0.25">
      <c r="A38" s="23" t="s">
        <v>83</v>
      </c>
      <c r="B38" s="24">
        <v>651</v>
      </c>
    </row>
    <row r="39" spans="1:2" x14ac:dyDescent="0.25">
      <c r="A39" s="23" t="s">
        <v>84</v>
      </c>
      <c r="B39" s="24">
        <v>661</v>
      </c>
    </row>
    <row r="40" spans="1:2" x14ac:dyDescent="0.25">
      <c r="A40" s="23" t="s">
        <v>211</v>
      </c>
      <c r="B40" s="24">
        <v>681</v>
      </c>
    </row>
    <row r="41" spans="1:2" x14ac:dyDescent="0.25">
      <c r="A41" s="23" t="s">
        <v>212</v>
      </c>
      <c r="B41" s="24">
        <v>6051</v>
      </c>
    </row>
    <row r="42" spans="1:2" x14ac:dyDescent="0.25">
      <c r="A42" s="23" t="s">
        <v>120</v>
      </c>
      <c r="B42" s="24">
        <v>5901</v>
      </c>
    </row>
    <row r="43" spans="1:2" x14ac:dyDescent="0.25">
      <c r="A43" s="23" t="s">
        <v>213</v>
      </c>
      <c r="B43" s="24">
        <v>5991</v>
      </c>
    </row>
    <row r="44" spans="1:2" x14ac:dyDescent="0.25">
      <c r="A44" s="23" t="s">
        <v>88</v>
      </c>
      <c r="B44" s="24">
        <v>1401</v>
      </c>
    </row>
    <row r="45" spans="1:2" x14ac:dyDescent="0.25">
      <c r="A45" s="23" t="s">
        <v>214</v>
      </c>
      <c r="B45" s="24">
        <v>2331</v>
      </c>
    </row>
    <row r="46" spans="1:2" ht="15.75" x14ac:dyDescent="0.3">
      <c r="A46" s="19" t="s">
        <v>215</v>
      </c>
      <c r="B46" s="20">
        <v>7144</v>
      </c>
    </row>
    <row r="47" spans="1:2" ht="15.75" x14ac:dyDescent="0.3">
      <c r="A47" s="19" t="s">
        <v>216</v>
      </c>
      <c r="B47" s="20">
        <v>7080</v>
      </c>
    </row>
    <row r="48" spans="1:2" x14ac:dyDescent="0.25">
      <c r="A48" s="23" t="s">
        <v>217</v>
      </c>
      <c r="B48" s="24">
        <v>801</v>
      </c>
    </row>
    <row r="49" spans="1:2" x14ac:dyDescent="0.25">
      <c r="A49" s="23" t="s">
        <v>218</v>
      </c>
      <c r="B49" s="24">
        <v>6091</v>
      </c>
    </row>
    <row r="50" spans="1:2" ht="15.75" x14ac:dyDescent="0.3">
      <c r="A50" s="19" t="s">
        <v>129</v>
      </c>
      <c r="B50" s="20">
        <v>7262</v>
      </c>
    </row>
    <row r="51" spans="1:2" x14ac:dyDescent="0.25">
      <c r="A51" s="23" t="s">
        <v>106</v>
      </c>
      <c r="B51" s="24">
        <v>3621</v>
      </c>
    </row>
    <row r="52" spans="1:2" x14ac:dyDescent="0.25">
      <c r="A52" s="23" t="s">
        <v>219</v>
      </c>
      <c r="B52" s="24">
        <v>861</v>
      </c>
    </row>
    <row r="53" spans="1:2" x14ac:dyDescent="0.25">
      <c r="A53" s="23" t="s">
        <v>220</v>
      </c>
      <c r="B53" s="24">
        <v>881</v>
      </c>
    </row>
    <row r="54" spans="1:2" x14ac:dyDescent="0.25">
      <c r="A54" s="23" t="s">
        <v>137</v>
      </c>
      <c r="B54" s="24">
        <v>8121</v>
      </c>
    </row>
    <row r="55" spans="1:2" x14ac:dyDescent="0.25">
      <c r="A55" s="23" t="s">
        <v>221</v>
      </c>
      <c r="B55" s="24">
        <v>1001</v>
      </c>
    </row>
    <row r="56" spans="1:2" x14ac:dyDescent="0.25">
      <c r="A56" s="23" t="s">
        <v>222</v>
      </c>
      <c r="B56" s="24">
        <v>1081</v>
      </c>
    </row>
    <row r="57" spans="1:2" x14ac:dyDescent="0.25">
      <c r="A57" s="23" t="s">
        <v>223</v>
      </c>
      <c r="B57" s="24">
        <v>1121</v>
      </c>
    </row>
    <row r="58" spans="1:2" x14ac:dyDescent="0.25">
      <c r="A58" s="23" t="s">
        <v>224</v>
      </c>
      <c r="B58" s="24">
        <v>6611</v>
      </c>
    </row>
    <row r="59" spans="1:2" x14ac:dyDescent="0.25">
      <c r="A59" s="23" t="s">
        <v>225</v>
      </c>
      <c r="B59" s="24">
        <v>1161</v>
      </c>
    </row>
    <row r="60" spans="1:2" x14ac:dyDescent="0.25">
      <c r="A60" s="23" t="s">
        <v>122</v>
      </c>
      <c r="B60" s="24">
        <v>6111</v>
      </c>
    </row>
    <row r="61" spans="1:2" x14ac:dyDescent="0.25">
      <c r="A61" s="23" t="s">
        <v>226</v>
      </c>
      <c r="B61" s="24">
        <v>1241</v>
      </c>
    </row>
    <row r="62" spans="1:2" x14ac:dyDescent="0.25">
      <c r="A62" s="23" t="s">
        <v>87</v>
      </c>
      <c r="B62" s="24">
        <v>1281</v>
      </c>
    </row>
    <row r="63" spans="1:2" x14ac:dyDescent="0.25">
      <c r="A63" s="23" t="s">
        <v>227</v>
      </c>
      <c r="B63" s="24">
        <v>1811</v>
      </c>
    </row>
    <row r="64" spans="1:2" x14ac:dyDescent="0.25">
      <c r="A64" s="23" t="s">
        <v>110</v>
      </c>
      <c r="B64" s="24">
        <v>5005</v>
      </c>
    </row>
    <row r="65" spans="1:2" x14ac:dyDescent="0.25">
      <c r="A65" s="23" t="s">
        <v>138</v>
      </c>
      <c r="B65" s="24">
        <v>8131</v>
      </c>
    </row>
    <row r="66" spans="1:2" ht="15.75" x14ac:dyDescent="0.3">
      <c r="A66" s="19" t="s">
        <v>228</v>
      </c>
      <c r="B66" s="20">
        <v>3600</v>
      </c>
    </row>
    <row r="67" spans="1:2" x14ac:dyDescent="0.25">
      <c r="A67" s="23" t="s">
        <v>229</v>
      </c>
      <c r="B67" s="24">
        <v>5061</v>
      </c>
    </row>
    <row r="68" spans="1:2" x14ac:dyDescent="0.25">
      <c r="A68" s="23" t="s">
        <v>230</v>
      </c>
      <c r="B68" s="24">
        <v>5981</v>
      </c>
    </row>
    <row r="69" spans="1:2" x14ac:dyDescent="0.25">
      <c r="A69" s="23" t="s">
        <v>231</v>
      </c>
      <c r="B69" s="24">
        <v>5081</v>
      </c>
    </row>
    <row r="70" spans="1:2" x14ac:dyDescent="0.25">
      <c r="A70" s="23" t="s">
        <v>172</v>
      </c>
      <c r="B70" s="24">
        <v>5861</v>
      </c>
    </row>
    <row r="71" spans="1:2" x14ac:dyDescent="0.25">
      <c r="A71" s="23" t="s">
        <v>232</v>
      </c>
      <c r="B71" s="24">
        <v>8019</v>
      </c>
    </row>
    <row r="72" spans="1:2" x14ac:dyDescent="0.25">
      <c r="A72" s="23" t="s">
        <v>233</v>
      </c>
      <c r="B72" s="24">
        <v>4121</v>
      </c>
    </row>
    <row r="73" spans="1:2" x14ac:dyDescent="0.25">
      <c r="A73" s="23" t="s">
        <v>234</v>
      </c>
      <c r="B73" s="24">
        <v>771</v>
      </c>
    </row>
    <row r="74" spans="1:2" x14ac:dyDescent="0.25">
      <c r="A74" s="23" t="s">
        <v>235</v>
      </c>
      <c r="B74" s="24">
        <v>5381</v>
      </c>
    </row>
    <row r="75" spans="1:2" x14ac:dyDescent="0.25">
      <c r="A75" s="23" t="s">
        <v>236</v>
      </c>
      <c r="B75" s="24">
        <v>1561</v>
      </c>
    </row>
    <row r="76" spans="1:2" x14ac:dyDescent="0.25">
      <c r="A76" s="23" t="s">
        <v>90</v>
      </c>
      <c r="B76" s="24">
        <v>1601</v>
      </c>
    </row>
    <row r="77" spans="1:2" x14ac:dyDescent="0.25">
      <c r="A77" s="23" t="s">
        <v>237</v>
      </c>
      <c r="B77" s="24">
        <v>1641</v>
      </c>
    </row>
    <row r="78" spans="1:2" x14ac:dyDescent="0.25">
      <c r="A78" s="23" t="s">
        <v>238</v>
      </c>
      <c r="B78" s="24">
        <v>2351</v>
      </c>
    </row>
    <row r="79" spans="1:2" x14ac:dyDescent="0.25">
      <c r="A79" s="23" t="s">
        <v>114</v>
      </c>
      <c r="B79" s="24">
        <v>5051</v>
      </c>
    </row>
    <row r="80" spans="1:2" x14ac:dyDescent="0.25">
      <c r="A80" s="23" t="s">
        <v>153</v>
      </c>
      <c r="B80" s="24">
        <v>251</v>
      </c>
    </row>
    <row r="81" spans="1:2" x14ac:dyDescent="0.25">
      <c r="A81" s="23" t="s">
        <v>92</v>
      </c>
      <c r="B81" s="24">
        <v>1721</v>
      </c>
    </row>
    <row r="82" spans="1:2" ht="15.75" x14ac:dyDescent="0.3">
      <c r="A82" s="19" t="s">
        <v>111</v>
      </c>
      <c r="B82" s="20">
        <v>5006</v>
      </c>
    </row>
    <row r="83" spans="1:2" ht="15.75" x14ac:dyDescent="0.3">
      <c r="A83" s="19" t="s">
        <v>239</v>
      </c>
      <c r="B83" s="20">
        <v>7060</v>
      </c>
    </row>
    <row r="84" spans="1:2" ht="15.75" x14ac:dyDescent="0.3">
      <c r="A84" s="19" t="s">
        <v>113</v>
      </c>
      <c r="B84" s="20">
        <v>5032</v>
      </c>
    </row>
    <row r="85" spans="1:2" ht="15.75" x14ac:dyDescent="0.3">
      <c r="A85" s="19" t="s">
        <v>112</v>
      </c>
      <c r="B85" s="20">
        <v>5029</v>
      </c>
    </row>
    <row r="86" spans="1:2" x14ac:dyDescent="0.25">
      <c r="A86" s="23" t="s">
        <v>240</v>
      </c>
      <c r="B86" s="24">
        <v>1801</v>
      </c>
    </row>
    <row r="87" spans="1:2" x14ac:dyDescent="0.25">
      <c r="A87" s="23" t="s">
        <v>241</v>
      </c>
      <c r="B87" s="24">
        <v>1841</v>
      </c>
    </row>
    <row r="88" spans="1:2" x14ac:dyDescent="0.25">
      <c r="A88" s="23" t="s">
        <v>242</v>
      </c>
      <c r="B88" s="24">
        <v>1921</v>
      </c>
    </row>
    <row r="89" spans="1:2" x14ac:dyDescent="0.25">
      <c r="A89" s="23" t="s">
        <v>243</v>
      </c>
      <c r="B89" s="24">
        <v>2001</v>
      </c>
    </row>
    <row r="90" spans="1:2" x14ac:dyDescent="0.25">
      <c r="A90" s="23" t="s">
        <v>244</v>
      </c>
      <c r="B90" s="24">
        <v>5561</v>
      </c>
    </row>
    <row r="91" spans="1:2" x14ac:dyDescent="0.25">
      <c r="A91" s="23" t="s">
        <v>245</v>
      </c>
      <c r="B91" s="24">
        <v>1361</v>
      </c>
    </row>
    <row r="92" spans="1:2" x14ac:dyDescent="0.25">
      <c r="A92" s="23" t="s">
        <v>246</v>
      </c>
      <c r="B92" s="24">
        <v>2081</v>
      </c>
    </row>
    <row r="93" spans="1:2" x14ac:dyDescent="0.25">
      <c r="A93" s="23" t="s">
        <v>125</v>
      </c>
      <c r="B93" s="24">
        <v>7051</v>
      </c>
    </row>
    <row r="94" spans="1:2" x14ac:dyDescent="0.25">
      <c r="A94" s="23" t="s">
        <v>173</v>
      </c>
      <c r="B94" s="24">
        <v>4031</v>
      </c>
    </row>
    <row r="95" spans="1:2" x14ac:dyDescent="0.25">
      <c r="A95" s="23" t="s">
        <v>247</v>
      </c>
      <c r="B95" s="24">
        <v>6011</v>
      </c>
    </row>
    <row r="96" spans="1:2" x14ac:dyDescent="0.25">
      <c r="A96" s="23" t="s">
        <v>248</v>
      </c>
      <c r="B96" s="24">
        <v>4801</v>
      </c>
    </row>
    <row r="97" spans="1:2" x14ac:dyDescent="0.25">
      <c r="A97" s="23" t="s">
        <v>249</v>
      </c>
      <c r="B97" s="24">
        <v>2161</v>
      </c>
    </row>
    <row r="98" spans="1:2" x14ac:dyDescent="0.25">
      <c r="A98" s="23" t="s">
        <v>250</v>
      </c>
      <c r="B98" s="24">
        <v>311</v>
      </c>
    </row>
    <row r="99" spans="1:2" x14ac:dyDescent="0.25">
      <c r="A99" s="23" t="s">
        <v>251</v>
      </c>
      <c r="B99" s="24">
        <v>2241</v>
      </c>
    </row>
    <row r="100" spans="1:2" x14ac:dyDescent="0.25">
      <c r="A100" s="23" t="s">
        <v>252</v>
      </c>
      <c r="B100" s="24">
        <v>2261</v>
      </c>
    </row>
    <row r="101" spans="1:2" x14ac:dyDescent="0.25">
      <c r="A101" s="23" t="s">
        <v>253</v>
      </c>
      <c r="B101" s="24">
        <v>2281</v>
      </c>
    </row>
    <row r="102" spans="1:2" x14ac:dyDescent="0.25">
      <c r="A102" s="23" t="s">
        <v>254</v>
      </c>
      <c r="B102" s="24">
        <v>2321</v>
      </c>
    </row>
    <row r="103" spans="1:2" x14ac:dyDescent="0.25">
      <c r="A103" s="23" t="s">
        <v>255</v>
      </c>
      <c r="B103" s="24">
        <v>6221</v>
      </c>
    </row>
    <row r="104" spans="1:2" x14ac:dyDescent="0.25">
      <c r="A104" s="23" t="s">
        <v>256</v>
      </c>
      <c r="B104" s="24">
        <v>4491</v>
      </c>
    </row>
    <row r="105" spans="1:2" x14ac:dyDescent="0.25">
      <c r="A105" s="23" t="s">
        <v>257</v>
      </c>
      <c r="B105" s="24">
        <v>6171</v>
      </c>
    </row>
    <row r="106" spans="1:2" x14ac:dyDescent="0.25">
      <c r="A106" s="23" t="s">
        <v>258</v>
      </c>
      <c r="B106" s="24">
        <v>1881</v>
      </c>
    </row>
    <row r="107" spans="1:2" x14ac:dyDescent="0.25">
      <c r="A107" s="23" t="s">
        <v>259</v>
      </c>
      <c r="B107" s="24">
        <v>2361</v>
      </c>
    </row>
    <row r="108" spans="1:2" x14ac:dyDescent="0.25">
      <c r="A108" s="23" t="s">
        <v>260</v>
      </c>
      <c r="B108" s="24">
        <v>2111</v>
      </c>
    </row>
    <row r="109" spans="1:2" x14ac:dyDescent="0.25">
      <c r="A109" s="23" t="s">
        <v>261</v>
      </c>
      <c r="B109" s="24">
        <v>6751</v>
      </c>
    </row>
    <row r="110" spans="1:2" x14ac:dyDescent="0.25">
      <c r="A110" s="23" t="s">
        <v>262</v>
      </c>
      <c r="B110" s="24">
        <v>7191</v>
      </c>
    </row>
    <row r="111" spans="1:2" x14ac:dyDescent="0.25">
      <c r="A111" s="23" t="s">
        <v>263</v>
      </c>
      <c r="B111" s="24">
        <v>6231</v>
      </c>
    </row>
    <row r="112" spans="1:2" x14ac:dyDescent="0.25">
      <c r="A112" s="23" t="s">
        <v>264</v>
      </c>
      <c r="B112" s="24">
        <v>7111</v>
      </c>
    </row>
    <row r="113" spans="1:2" x14ac:dyDescent="0.25">
      <c r="A113" s="23" t="s">
        <v>265</v>
      </c>
      <c r="B113" s="24">
        <v>7131</v>
      </c>
    </row>
    <row r="114" spans="1:2" x14ac:dyDescent="0.25">
      <c r="A114" s="23" t="s">
        <v>266</v>
      </c>
      <c r="B114" s="24">
        <v>2401</v>
      </c>
    </row>
    <row r="115" spans="1:2" ht="15.75" x14ac:dyDescent="0.3">
      <c r="A115" s="19" t="s">
        <v>267</v>
      </c>
      <c r="B115" s="20">
        <v>1014</v>
      </c>
    </row>
    <row r="116" spans="1:2" x14ac:dyDescent="0.25">
      <c r="A116" s="23" t="s">
        <v>268</v>
      </c>
      <c r="B116" s="24">
        <v>2501</v>
      </c>
    </row>
    <row r="117" spans="1:2" x14ac:dyDescent="0.25">
      <c r="A117" s="23" t="s">
        <v>269</v>
      </c>
      <c r="B117" s="24">
        <v>6251</v>
      </c>
    </row>
    <row r="118" spans="1:2" x14ac:dyDescent="0.25">
      <c r="A118" s="23" t="s">
        <v>270</v>
      </c>
      <c r="B118" s="24">
        <v>7151</v>
      </c>
    </row>
    <row r="119" spans="1:2" x14ac:dyDescent="0.25">
      <c r="A119" s="23" t="s">
        <v>271</v>
      </c>
      <c r="B119" s="24">
        <v>6411</v>
      </c>
    </row>
    <row r="120" spans="1:2" x14ac:dyDescent="0.25">
      <c r="A120" s="23" t="s">
        <v>272</v>
      </c>
      <c r="B120" s="24">
        <v>6441</v>
      </c>
    </row>
    <row r="121" spans="1:2" x14ac:dyDescent="0.25">
      <c r="A121" s="23" t="s">
        <v>115</v>
      </c>
      <c r="B121" s="24">
        <v>5141</v>
      </c>
    </row>
    <row r="122" spans="1:2" ht="15.75" x14ac:dyDescent="0.3">
      <c r="A122" s="19" t="s">
        <v>117</v>
      </c>
      <c r="B122" s="20">
        <v>5384</v>
      </c>
    </row>
    <row r="123" spans="1:2" ht="15.75" x14ac:dyDescent="0.3">
      <c r="A123" s="19" t="s">
        <v>273</v>
      </c>
      <c r="B123" s="20">
        <v>6014</v>
      </c>
    </row>
    <row r="124" spans="1:2" ht="15.75" x14ac:dyDescent="0.3">
      <c r="A124" s="19" t="s">
        <v>274</v>
      </c>
      <c r="B124" s="20">
        <v>7090</v>
      </c>
    </row>
    <row r="125" spans="1:2" x14ac:dyDescent="0.25">
      <c r="A125" s="23" t="s">
        <v>109</v>
      </c>
      <c r="B125" s="24">
        <v>4391</v>
      </c>
    </row>
    <row r="126" spans="1:2" x14ac:dyDescent="0.25">
      <c r="A126" s="23" t="s">
        <v>174</v>
      </c>
      <c r="B126" s="24">
        <v>7005</v>
      </c>
    </row>
    <row r="127" spans="1:2" x14ac:dyDescent="0.25">
      <c r="A127" s="23" t="s">
        <v>275</v>
      </c>
      <c r="B127" s="24">
        <v>2151</v>
      </c>
    </row>
    <row r="128" spans="1:2" x14ac:dyDescent="0.25">
      <c r="A128" s="23" t="s">
        <v>276</v>
      </c>
      <c r="B128" s="24">
        <v>481</v>
      </c>
    </row>
    <row r="129" spans="1:2" x14ac:dyDescent="0.25">
      <c r="A129" s="23" t="s">
        <v>136</v>
      </c>
      <c r="B129" s="24">
        <v>8101</v>
      </c>
    </row>
    <row r="130" spans="1:2" x14ac:dyDescent="0.25">
      <c r="A130" s="23" t="s">
        <v>277</v>
      </c>
      <c r="B130" s="24">
        <v>3021</v>
      </c>
    </row>
    <row r="131" spans="1:2" x14ac:dyDescent="0.25">
      <c r="A131" s="23" t="s">
        <v>278</v>
      </c>
      <c r="B131" s="24">
        <v>2341</v>
      </c>
    </row>
    <row r="132" spans="1:2" x14ac:dyDescent="0.25">
      <c r="A132" s="23" t="s">
        <v>279</v>
      </c>
      <c r="B132" s="24">
        <v>2181</v>
      </c>
    </row>
    <row r="133" spans="1:2" x14ac:dyDescent="0.25">
      <c r="A133" s="23" t="s">
        <v>280</v>
      </c>
      <c r="B133" s="24">
        <v>6301</v>
      </c>
    </row>
    <row r="134" spans="1:2" x14ac:dyDescent="0.25">
      <c r="A134" s="23" t="s">
        <v>281</v>
      </c>
      <c r="B134" s="24">
        <v>1481</v>
      </c>
    </row>
    <row r="135" spans="1:2" x14ac:dyDescent="0.25">
      <c r="A135" s="23" t="s">
        <v>282</v>
      </c>
      <c r="B135" s="24">
        <v>6771</v>
      </c>
    </row>
    <row r="136" spans="1:2" x14ac:dyDescent="0.25">
      <c r="A136" s="23" t="s">
        <v>283</v>
      </c>
      <c r="B136" s="24">
        <v>6361</v>
      </c>
    </row>
    <row r="137" spans="1:2" x14ac:dyDescent="0.25">
      <c r="A137" s="23" t="s">
        <v>284</v>
      </c>
      <c r="B137" s="24">
        <v>4401</v>
      </c>
    </row>
    <row r="138" spans="1:2" x14ac:dyDescent="0.25">
      <c r="A138" s="23" t="s">
        <v>285</v>
      </c>
      <c r="B138" s="24">
        <v>2651</v>
      </c>
    </row>
    <row r="139" spans="1:2" x14ac:dyDescent="0.25">
      <c r="A139" s="23" t="s">
        <v>286</v>
      </c>
      <c r="B139" s="24">
        <v>2661</v>
      </c>
    </row>
    <row r="140" spans="1:2" ht="15.75" x14ac:dyDescent="0.3">
      <c r="A140" s="19" t="s">
        <v>287</v>
      </c>
      <c r="B140" s="20">
        <v>3610</v>
      </c>
    </row>
    <row r="141" spans="1:2" x14ac:dyDescent="0.25">
      <c r="A141" s="23" t="s">
        <v>288</v>
      </c>
      <c r="B141" s="24">
        <v>2781</v>
      </c>
    </row>
    <row r="142" spans="1:2" x14ac:dyDescent="0.25">
      <c r="A142" s="23" t="s">
        <v>289</v>
      </c>
      <c r="B142" s="24">
        <v>6331</v>
      </c>
    </row>
    <row r="143" spans="1:2" ht="15.75" x14ac:dyDescent="0.3">
      <c r="A143" s="21" t="s">
        <v>290</v>
      </c>
      <c r="B143" s="22">
        <v>2332</v>
      </c>
    </row>
    <row r="144" spans="1:2" ht="15.75" x14ac:dyDescent="0.3">
      <c r="A144" s="21" t="s">
        <v>291</v>
      </c>
      <c r="B144" s="22">
        <v>2008</v>
      </c>
    </row>
    <row r="145" spans="1:2" x14ac:dyDescent="0.25">
      <c r="A145" s="23" t="s">
        <v>292</v>
      </c>
      <c r="B145" s="24">
        <v>2801</v>
      </c>
    </row>
    <row r="146" spans="1:2" x14ac:dyDescent="0.25">
      <c r="A146" s="23" t="s">
        <v>293</v>
      </c>
      <c r="B146" s="24">
        <v>6351</v>
      </c>
    </row>
    <row r="147" spans="1:2" x14ac:dyDescent="0.25">
      <c r="A147" s="23" t="s">
        <v>294</v>
      </c>
      <c r="B147" s="24">
        <v>2821</v>
      </c>
    </row>
    <row r="148" spans="1:2" x14ac:dyDescent="0.25">
      <c r="A148" s="23" t="s">
        <v>295</v>
      </c>
      <c r="B148" s="24">
        <v>6921</v>
      </c>
    </row>
    <row r="149" spans="1:2" x14ac:dyDescent="0.25">
      <c r="A149" s="23" t="s">
        <v>296</v>
      </c>
      <c r="B149" s="24">
        <v>2941</v>
      </c>
    </row>
    <row r="150" spans="1:2" x14ac:dyDescent="0.25">
      <c r="A150" s="23" t="s">
        <v>297</v>
      </c>
      <c r="B150" s="24">
        <v>7033</v>
      </c>
    </row>
    <row r="151" spans="1:2" x14ac:dyDescent="0.25">
      <c r="A151" s="23" t="s">
        <v>298</v>
      </c>
      <c r="B151" s="24">
        <v>6161</v>
      </c>
    </row>
    <row r="152" spans="1:2" x14ac:dyDescent="0.25">
      <c r="A152" s="23" t="s">
        <v>97</v>
      </c>
      <c r="B152" s="24">
        <v>2901</v>
      </c>
    </row>
    <row r="153" spans="1:2" x14ac:dyDescent="0.25">
      <c r="A153" s="23" t="s">
        <v>299</v>
      </c>
      <c r="B153" s="24">
        <v>81</v>
      </c>
    </row>
    <row r="154" spans="1:2" x14ac:dyDescent="0.25">
      <c r="A154" s="23" t="s">
        <v>300</v>
      </c>
      <c r="B154" s="24">
        <v>2981</v>
      </c>
    </row>
    <row r="155" spans="1:2" x14ac:dyDescent="0.25">
      <c r="A155" s="23" t="s">
        <v>91</v>
      </c>
      <c r="B155" s="24">
        <v>1681</v>
      </c>
    </row>
    <row r="156" spans="1:2" ht="15.75" x14ac:dyDescent="0.3">
      <c r="A156" s="19" t="s">
        <v>301</v>
      </c>
      <c r="B156" s="20">
        <v>5007</v>
      </c>
    </row>
    <row r="157" spans="1:2" ht="15.75" x14ac:dyDescent="0.3">
      <c r="A157" s="19" t="s">
        <v>302</v>
      </c>
      <c r="B157" s="20">
        <v>5025</v>
      </c>
    </row>
    <row r="158" spans="1:2" ht="15.75" x14ac:dyDescent="0.3">
      <c r="A158" s="19" t="s">
        <v>303</v>
      </c>
      <c r="B158" s="20">
        <v>5043</v>
      </c>
    </row>
    <row r="159" spans="1:2" x14ac:dyDescent="0.25">
      <c r="A159" s="23" t="s">
        <v>98</v>
      </c>
      <c r="B159" s="24">
        <v>2911</v>
      </c>
    </row>
    <row r="160" spans="1:2" x14ac:dyDescent="0.25">
      <c r="A160" s="23" t="s">
        <v>304</v>
      </c>
      <c r="B160" s="24">
        <v>3041</v>
      </c>
    </row>
    <row r="161" spans="1:2" x14ac:dyDescent="0.25">
      <c r="A161" s="23" t="s">
        <v>305</v>
      </c>
      <c r="B161" s="24">
        <v>3061</v>
      </c>
    </row>
    <row r="162" spans="1:2" x14ac:dyDescent="0.25">
      <c r="A162" s="23" t="s">
        <v>96</v>
      </c>
      <c r="B162" s="24">
        <v>2581</v>
      </c>
    </row>
    <row r="163" spans="1:2" x14ac:dyDescent="0.25">
      <c r="A163" s="23" t="s">
        <v>306</v>
      </c>
      <c r="B163" s="24">
        <v>6391</v>
      </c>
    </row>
    <row r="164" spans="1:2" x14ac:dyDescent="0.25">
      <c r="A164" s="23" t="s">
        <v>307</v>
      </c>
      <c r="B164" s="24">
        <v>5711</v>
      </c>
    </row>
    <row r="165" spans="1:2" x14ac:dyDescent="0.25">
      <c r="A165" s="23" t="s">
        <v>79</v>
      </c>
      <c r="B165" s="24">
        <v>73</v>
      </c>
    </row>
    <row r="166" spans="1:2" x14ac:dyDescent="0.25">
      <c r="A166" s="23" t="s">
        <v>103</v>
      </c>
      <c r="B166" s="24">
        <v>3421</v>
      </c>
    </row>
    <row r="167" spans="1:2" x14ac:dyDescent="0.25">
      <c r="A167" s="23" t="s">
        <v>308</v>
      </c>
      <c r="B167" s="24">
        <v>1371</v>
      </c>
    </row>
    <row r="168" spans="1:2" ht="15.75" x14ac:dyDescent="0.3">
      <c r="A168" s="19" t="s">
        <v>309</v>
      </c>
      <c r="B168" s="20">
        <v>100</v>
      </c>
    </row>
    <row r="169" spans="1:2" ht="15.75" x14ac:dyDescent="0.3">
      <c r="A169" s="19" t="s">
        <v>127</v>
      </c>
      <c r="B169" s="20">
        <v>7160</v>
      </c>
    </row>
    <row r="170" spans="1:2" ht="15.75" x14ac:dyDescent="0.3">
      <c r="A170" s="19" t="s">
        <v>121</v>
      </c>
      <c r="B170" s="20">
        <v>6012</v>
      </c>
    </row>
    <row r="171" spans="1:2" ht="15.75" x14ac:dyDescent="0.3">
      <c r="A171" s="19" t="s">
        <v>102</v>
      </c>
      <c r="B171" s="20">
        <v>3100</v>
      </c>
    </row>
    <row r="172" spans="1:2" ht="15.75" x14ac:dyDescent="0.3">
      <c r="A172" s="19" t="s">
        <v>310</v>
      </c>
      <c r="B172" s="20">
        <v>7037</v>
      </c>
    </row>
    <row r="173" spans="1:2" ht="15.75" x14ac:dyDescent="0.3">
      <c r="A173" s="19" t="s">
        <v>311</v>
      </c>
      <c r="B173" s="20">
        <v>7018</v>
      </c>
    </row>
    <row r="174" spans="1:2" ht="15.75" x14ac:dyDescent="0.3">
      <c r="A174" s="19" t="s">
        <v>312</v>
      </c>
      <c r="B174" s="20">
        <v>6033</v>
      </c>
    </row>
    <row r="175" spans="1:2" ht="15.75" x14ac:dyDescent="0.3">
      <c r="A175" s="19" t="s">
        <v>86</v>
      </c>
      <c r="B175" s="20">
        <v>1017</v>
      </c>
    </row>
    <row r="176" spans="1:2" ht="15.75" x14ac:dyDescent="0.3">
      <c r="A176" s="19" t="s">
        <v>313</v>
      </c>
      <c r="B176" s="20">
        <v>6009</v>
      </c>
    </row>
    <row r="177" spans="1:2" ht="15.75" x14ac:dyDescent="0.3">
      <c r="A177" s="19" t="s">
        <v>99</v>
      </c>
      <c r="B177" s="20">
        <v>3000</v>
      </c>
    </row>
    <row r="178" spans="1:2" ht="15.75" x14ac:dyDescent="0.3">
      <c r="A178" s="19" t="s">
        <v>154</v>
      </c>
      <c r="B178" s="20">
        <v>6047</v>
      </c>
    </row>
    <row r="179" spans="1:2" ht="15.75" x14ac:dyDescent="0.3">
      <c r="A179" s="19" t="s">
        <v>314</v>
      </c>
      <c r="B179" s="20">
        <v>7014</v>
      </c>
    </row>
    <row r="180" spans="1:2" ht="15.75" x14ac:dyDescent="0.3">
      <c r="A180" s="19" t="s">
        <v>315</v>
      </c>
      <c r="B180" s="20">
        <v>3003</v>
      </c>
    </row>
    <row r="181" spans="1:2" x14ac:dyDescent="0.25">
      <c r="A181" s="23" t="s">
        <v>316</v>
      </c>
      <c r="B181" s="24">
        <v>111</v>
      </c>
    </row>
    <row r="182" spans="1:2" x14ac:dyDescent="0.25">
      <c r="A182" s="23" t="s">
        <v>317</v>
      </c>
      <c r="B182" s="24">
        <v>3141</v>
      </c>
    </row>
    <row r="183" spans="1:2" x14ac:dyDescent="0.25">
      <c r="A183" s="23" t="s">
        <v>318</v>
      </c>
      <c r="B183" s="24">
        <v>3181</v>
      </c>
    </row>
    <row r="184" spans="1:2" x14ac:dyDescent="0.25">
      <c r="A184" s="23" t="s">
        <v>319</v>
      </c>
      <c r="B184" s="24">
        <v>761</v>
      </c>
    </row>
    <row r="185" spans="1:2" x14ac:dyDescent="0.25">
      <c r="A185" s="23" t="s">
        <v>128</v>
      </c>
      <c r="B185" s="24">
        <v>7231</v>
      </c>
    </row>
    <row r="186" spans="1:2" x14ac:dyDescent="0.25">
      <c r="A186" s="23" t="s">
        <v>320</v>
      </c>
      <c r="B186" s="24">
        <v>7251</v>
      </c>
    </row>
    <row r="187" spans="1:2" ht="15.75" x14ac:dyDescent="0.3">
      <c r="A187" s="19" t="s">
        <v>321</v>
      </c>
      <c r="B187" s="20">
        <v>7058</v>
      </c>
    </row>
    <row r="188" spans="1:2" ht="15.75" x14ac:dyDescent="0.3">
      <c r="A188" s="19" t="s">
        <v>322</v>
      </c>
      <c r="B188" s="20">
        <v>6048</v>
      </c>
    </row>
    <row r="189" spans="1:2" ht="15.75" x14ac:dyDescent="0.3">
      <c r="A189" s="19" t="s">
        <v>323</v>
      </c>
      <c r="B189" s="20">
        <v>102</v>
      </c>
    </row>
    <row r="190" spans="1:2" x14ac:dyDescent="0.25">
      <c r="A190" s="23" t="s">
        <v>130</v>
      </c>
      <c r="B190" s="24">
        <v>7271</v>
      </c>
    </row>
    <row r="191" spans="1:2" x14ac:dyDescent="0.25">
      <c r="A191" s="23" t="s">
        <v>324</v>
      </c>
      <c r="B191" s="24">
        <v>7301</v>
      </c>
    </row>
    <row r="192" spans="1:2" x14ac:dyDescent="0.25">
      <c r="A192" s="23" t="s">
        <v>325</v>
      </c>
      <c r="B192" s="24">
        <v>3241</v>
      </c>
    </row>
    <row r="193" spans="1:2" x14ac:dyDescent="0.25">
      <c r="A193" s="23" t="s">
        <v>326</v>
      </c>
      <c r="B193" s="24">
        <v>3261</v>
      </c>
    </row>
    <row r="194" spans="1:2" x14ac:dyDescent="0.25">
      <c r="A194" s="23" t="s">
        <v>327</v>
      </c>
      <c r="B194" s="24">
        <v>7341</v>
      </c>
    </row>
    <row r="195" spans="1:2" x14ac:dyDescent="0.25">
      <c r="A195" s="23" t="s">
        <v>131</v>
      </c>
      <c r="B195" s="24">
        <v>7391</v>
      </c>
    </row>
    <row r="196" spans="1:2" x14ac:dyDescent="0.25">
      <c r="A196" s="23" t="s">
        <v>328</v>
      </c>
      <c r="B196" s="24">
        <v>6501</v>
      </c>
    </row>
    <row r="197" spans="1:2" x14ac:dyDescent="0.25">
      <c r="A197" s="23" t="s">
        <v>155</v>
      </c>
      <c r="B197" s="24">
        <v>7631</v>
      </c>
    </row>
    <row r="198" spans="1:2" x14ac:dyDescent="0.25">
      <c r="A198" s="23" t="s">
        <v>329</v>
      </c>
      <c r="B198" s="24">
        <v>7381</v>
      </c>
    </row>
    <row r="199" spans="1:2" x14ac:dyDescent="0.25">
      <c r="A199" s="23" t="s">
        <v>132</v>
      </c>
      <c r="B199" s="24">
        <v>7411</v>
      </c>
    </row>
    <row r="200" spans="1:2" x14ac:dyDescent="0.25">
      <c r="A200" s="23" t="s">
        <v>330</v>
      </c>
      <c r="B200" s="24">
        <v>7461</v>
      </c>
    </row>
    <row r="201" spans="1:2" x14ac:dyDescent="0.25">
      <c r="A201" s="23" t="s">
        <v>331</v>
      </c>
      <c r="B201" s="24">
        <v>3341</v>
      </c>
    </row>
    <row r="202" spans="1:2" x14ac:dyDescent="0.25">
      <c r="A202" s="23" t="s">
        <v>134</v>
      </c>
      <c r="B202" s="24">
        <v>7731</v>
      </c>
    </row>
    <row r="203" spans="1:2" x14ac:dyDescent="0.25">
      <c r="A203" s="23" t="s">
        <v>332</v>
      </c>
      <c r="B203" s="24">
        <v>3381</v>
      </c>
    </row>
    <row r="204" spans="1:2" x14ac:dyDescent="0.25">
      <c r="A204" s="23" t="s">
        <v>333</v>
      </c>
      <c r="B204" s="24">
        <v>6521</v>
      </c>
    </row>
    <row r="205" spans="1:2" x14ac:dyDescent="0.25">
      <c r="A205" s="23" t="s">
        <v>334</v>
      </c>
      <c r="B205" s="24">
        <v>7511</v>
      </c>
    </row>
    <row r="206" spans="1:2" x14ac:dyDescent="0.25">
      <c r="A206" s="23" t="s">
        <v>335</v>
      </c>
      <c r="B206" s="24">
        <v>7531</v>
      </c>
    </row>
    <row r="207" spans="1:2" x14ac:dyDescent="0.25">
      <c r="A207" s="23" t="s">
        <v>104</v>
      </c>
      <c r="B207" s="24">
        <v>3501</v>
      </c>
    </row>
    <row r="208" spans="1:2" x14ac:dyDescent="0.25">
      <c r="A208" s="23" t="s">
        <v>105</v>
      </c>
      <c r="B208" s="24">
        <v>3581</v>
      </c>
    </row>
    <row r="209" spans="1:2" x14ac:dyDescent="0.25">
      <c r="A209" s="23" t="s">
        <v>336</v>
      </c>
      <c r="B209" s="24">
        <v>5131</v>
      </c>
    </row>
    <row r="210" spans="1:2" x14ac:dyDescent="0.25">
      <c r="A210" s="23" t="s">
        <v>337</v>
      </c>
      <c r="B210" s="24">
        <v>5971</v>
      </c>
    </row>
    <row r="211" spans="1:2" x14ac:dyDescent="0.25">
      <c r="A211" s="23" t="s">
        <v>338</v>
      </c>
      <c r="B211" s="24">
        <v>3661</v>
      </c>
    </row>
    <row r="212" spans="1:2" x14ac:dyDescent="0.25">
      <c r="A212" s="23" t="s">
        <v>85</v>
      </c>
      <c r="B212" s="24">
        <v>921</v>
      </c>
    </row>
    <row r="213" spans="1:2" x14ac:dyDescent="0.25">
      <c r="A213" s="23" t="s">
        <v>339</v>
      </c>
      <c r="B213" s="24">
        <v>3701</v>
      </c>
    </row>
    <row r="214" spans="1:2" x14ac:dyDescent="0.25">
      <c r="A214" s="23" t="s">
        <v>340</v>
      </c>
      <c r="B214" s="24">
        <v>6571</v>
      </c>
    </row>
    <row r="215" spans="1:2" x14ac:dyDescent="0.25">
      <c r="A215" s="23" t="s">
        <v>107</v>
      </c>
      <c r="B215" s="24">
        <v>3821</v>
      </c>
    </row>
    <row r="216" spans="1:2" x14ac:dyDescent="0.25">
      <c r="A216" s="23" t="s">
        <v>341</v>
      </c>
      <c r="B216" s="24">
        <v>6591</v>
      </c>
    </row>
    <row r="217" spans="1:2" x14ac:dyDescent="0.25">
      <c r="A217" s="23" t="s">
        <v>342</v>
      </c>
      <c r="B217" s="24">
        <v>3861</v>
      </c>
    </row>
    <row r="218" spans="1:2" x14ac:dyDescent="0.25">
      <c r="A218" s="23" t="s">
        <v>343</v>
      </c>
      <c r="B218" s="24">
        <v>3901</v>
      </c>
    </row>
    <row r="219" spans="1:2" x14ac:dyDescent="0.25">
      <c r="A219" s="23" t="s">
        <v>133</v>
      </c>
      <c r="B219" s="24">
        <v>7541</v>
      </c>
    </row>
    <row r="220" spans="1:2" x14ac:dyDescent="0.25">
      <c r="A220" s="23" t="s">
        <v>344</v>
      </c>
      <c r="B220" s="24">
        <v>3941</v>
      </c>
    </row>
    <row r="221" spans="1:2" x14ac:dyDescent="0.25">
      <c r="A221" s="23" t="s">
        <v>345</v>
      </c>
      <c r="B221" s="24">
        <v>6631</v>
      </c>
    </row>
    <row r="222" spans="1:2" x14ac:dyDescent="0.25">
      <c r="A222" s="23" t="s">
        <v>346</v>
      </c>
      <c r="B222" s="24">
        <v>7591</v>
      </c>
    </row>
    <row r="223" spans="1:2" x14ac:dyDescent="0.25">
      <c r="A223" s="23" t="s">
        <v>347</v>
      </c>
      <c r="B223" s="24">
        <v>3981</v>
      </c>
    </row>
    <row r="224" spans="1:2" x14ac:dyDescent="0.25">
      <c r="A224" s="23" t="s">
        <v>348</v>
      </c>
      <c r="B224" s="24">
        <v>4001</v>
      </c>
    </row>
    <row r="225" spans="1:2" x14ac:dyDescent="0.25">
      <c r="A225" s="23" t="s">
        <v>349</v>
      </c>
      <c r="B225" s="24">
        <v>4021</v>
      </c>
    </row>
    <row r="226" spans="1:2" x14ac:dyDescent="0.25">
      <c r="A226" s="23" t="s">
        <v>350</v>
      </c>
      <c r="B226" s="24">
        <v>4061</v>
      </c>
    </row>
    <row r="227" spans="1:2" x14ac:dyDescent="0.25">
      <c r="A227" s="23" t="s">
        <v>351</v>
      </c>
      <c r="B227" s="24">
        <v>2521</v>
      </c>
    </row>
    <row r="228" spans="1:2" x14ac:dyDescent="0.25">
      <c r="A228" s="23" t="s">
        <v>352</v>
      </c>
      <c r="B228" s="24">
        <v>4091</v>
      </c>
    </row>
    <row r="229" spans="1:2" x14ac:dyDescent="0.25">
      <c r="A229" s="23" t="s">
        <v>353</v>
      </c>
      <c r="B229" s="24">
        <v>4171</v>
      </c>
    </row>
    <row r="230" spans="1:2" ht="15.75" x14ac:dyDescent="0.3">
      <c r="A230" s="19" t="s">
        <v>100</v>
      </c>
      <c r="B230" s="20">
        <v>3032</v>
      </c>
    </row>
    <row r="231" spans="1:2" ht="15.75" x14ac:dyDescent="0.3">
      <c r="A231" s="19" t="s">
        <v>354</v>
      </c>
      <c r="B231" s="20">
        <v>7032</v>
      </c>
    </row>
    <row r="232" spans="1:2" x14ac:dyDescent="0.25">
      <c r="A232" s="23" t="s">
        <v>355</v>
      </c>
      <c r="B232" s="24">
        <v>4241</v>
      </c>
    </row>
    <row r="233" spans="1:2" x14ac:dyDescent="0.25">
      <c r="A233" s="23" t="s">
        <v>356</v>
      </c>
      <c r="B233" s="24">
        <v>4261</v>
      </c>
    </row>
    <row r="234" spans="1:2" x14ac:dyDescent="0.25">
      <c r="A234" s="23" t="s">
        <v>357</v>
      </c>
      <c r="B234" s="24">
        <v>6681</v>
      </c>
    </row>
    <row r="235" spans="1:2" x14ac:dyDescent="0.25">
      <c r="A235" s="23" t="s">
        <v>358</v>
      </c>
      <c r="B235" s="24">
        <v>4301</v>
      </c>
    </row>
    <row r="236" spans="1:2" x14ac:dyDescent="0.25">
      <c r="A236" s="23" t="s">
        <v>359</v>
      </c>
      <c r="B236" s="24">
        <v>4341</v>
      </c>
    </row>
    <row r="237" spans="1:2" x14ac:dyDescent="0.25">
      <c r="A237" s="23" t="s">
        <v>89</v>
      </c>
      <c r="B237" s="24">
        <v>1441</v>
      </c>
    </row>
    <row r="238" spans="1:2" x14ac:dyDescent="0.25">
      <c r="A238" s="23" t="s">
        <v>360</v>
      </c>
      <c r="B238" s="24">
        <v>6041</v>
      </c>
    </row>
    <row r="239" spans="1:2" ht="15.75" x14ac:dyDescent="0.3">
      <c r="A239" s="19" t="s">
        <v>361</v>
      </c>
      <c r="B239" s="20">
        <v>6099</v>
      </c>
    </row>
    <row r="240" spans="1:2" ht="15.75" x14ac:dyDescent="0.3">
      <c r="A240" s="19" t="s">
        <v>362</v>
      </c>
      <c r="B240" s="20">
        <v>6057</v>
      </c>
    </row>
    <row r="241" spans="1:2" x14ac:dyDescent="0.25">
      <c r="A241" s="23" t="s">
        <v>363</v>
      </c>
      <c r="B241" s="24">
        <v>3431</v>
      </c>
    </row>
    <row r="242" spans="1:2" x14ac:dyDescent="0.25">
      <c r="A242" s="23" t="s">
        <v>364</v>
      </c>
      <c r="B242" s="24">
        <v>5931</v>
      </c>
    </row>
    <row r="243" spans="1:2" x14ac:dyDescent="0.25">
      <c r="A243" s="23" t="s">
        <v>365</v>
      </c>
      <c r="B243" s="24">
        <v>4441</v>
      </c>
    </row>
    <row r="244" spans="1:2" x14ac:dyDescent="0.25">
      <c r="A244" s="23" t="s">
        <v>366</v>
      </c>
      <c r="B244" s="24">
        <v>4461</v>
      </c>
    </row>
    <row r="245" spans="1:2" x14ac:dyDescent="0.25">
      <c r="A245" s="23" t="s">
        <v>367</v>
      </c>
      <c r="B245" s="24">
        <v>4501</v>
      </c>
    </row>
    <row r="246" spans="1:2" x14ac:dyDescent="0.25">
      <c r="A246" s="23" t="s">
        <v>368</v>
      </c>
      <c r="B246" s="24">
        <v>6741</v>
      </c>
    </row>
    <row r="247" spans="1:2" x14ac:dyDescent="0.25">
      <c r="A247" s="23" t="s">
        <v>369</v>
      </c>
      <c r="B247" s="24">
        <v>4541</v>
      </c>
    </row>
    <row r="248" spans="1:2" x14ac:dyDescent="0.25">
      <c r="A248" s="23" t="s">
        <v>370</v>
      </c>
      <c r="B248" s="24">
        <v>4581</v>
      </c>
    </row>
    <row r="249" spans="1:2" x14ac:dyDescent="0.25">
      <c r="A249" s="23" t="s">
        <v>371</v>
      </c>
      <c r="B249" s="24">
        <v>6761</v>
      </c>
    </row>
    <row r="250" spans="1:2" x14ac:dyDescent="0.25">
      <c r="A250" s="23" t="s">
        <v>372</v>
      </c>
      <c r="B250" s="24">
        <v>4611</v>
      </c>
    </row>
    <row r="251" spans="1:2" x14ac:dyDescent="0.25">
      <c r="A251" s="23" t="s">
        <v>373</v>
      </c>
      <c r="B251" s="24">
        <v>6781</v>
      </c>
    </row>
    <row r="252" spans="1:2" x14ac:dyDescent="0.25">
      <c r="A252" s="23" t="s">
        <v>374</v>
      </c>
      <c r="B252" s="24">
        <v>4681</v>
      </c>
    </row>
    <row r="253" spans="1:2" x14ac:dyDescent="0.25">
      <c r="A253" s="23" t="s">
        <v>375</v>
      </c>
      <c r="B253" s="24">
        <v>6801</v>
      </c>
    </row>
    <row r="254" spans="1:2" x14ac:dyDescent="0.25">
      <c r="A254" s="23" t="s">
        <v>376</v>
      </c>
      <c r="B254" s="24">
        <v>7371</v>
      </c>
    </row>
    <row r="255" spans="1:2" x14ac:dyDescent="0.25">
      <c r="A255" s="23" t="s">
        <v>139</v>
      </c>
      <c r="B255" s="24">
        <v>8151</v>
      </c>
    </row>
    <row r="256" spans="1:2" x14ac:dyDescent="0.25">
      <c r="A256" s="23" t="s">
        <v>377</v>
      </c>
      <c r="B256" s="24">
        <v>3541</v>
      </c>
    </row>
    <row r="257" spans="1:2" x14ac:dyDescent="0.25">
      <c r="A257" s="23" t="s">
        <v>378</v>
      </c>
      <c r="B257" s="24">
        <v>4721</v>
      </c>
    </row>
    <row r="258" spans="1:2" x14ac:dyDescent="0.25">
      <c r="A258" s="23" t="s">
        <v>379</v>
      </c>
      <c r="B258" s="24">
        <v>6821</v>
      </c>
    </row>
    <row r="259" spans="1:2" x14ac:dyDescent="0.25">
      <c r="A259" s="23" t="s">
        <v>380</v>
      </c>
      <c r="B259" s="24">
        <v>4741</v>
      </c>
    </row>
    <row r="260" spans="1:2" x14ac:dyDescent="0.25">
      <c r="A260" s="23" t="s">
        <v>381</v>
      </c>
      <c r="B260" s="24">
        <v>4761</v>
      </c>
    </row>
    <row r="261" spans="1:2" x14ac:dyDescent="0.25">
      <c r="A261" s="23" t="s">
        <v>382</v>
      </c>
      <c r="B261" s="24">
        <v>6121</v>
      </c>
    </row>
    <row r="262" spans="1:2" x14ac:dyDescent="0.25">
      <c r="A262" s="23" t="s">
        <v>140</v>
      </c>
      <c r="B262" s="24">
        <v>8181</v>
      </c>
    </row>
    <row r="263" spans="1:2" x14ac:dyDescent="0.25">
      <c r="A263" s="23" t="s">
        <v>383</v>
      </c>
      <c r="B263" s="24">
        <v>4841</v>
      </c>
    </row>
    <row r="264" spans="1:2" x14ac:dyDescent="0.25">
      <c r="A264" s="23" t="s">
        <v>384</v>
      </c>
      <c r="B264" s="24">
        <v>4881</v>
      </c>
    </row>
    <row r="265" spans="1:2" x14ac:dyDescent="0.25">
      <c r="A265" s="23" t="s">
        <v>385</v>
      </c>
      <c r="B265" s="24">
        <v>4921</v>
      </c>
    </row>
    <row r="266" spans="1:2" ht="14.1" customHeight="1" x14ac:dyDescent="0.25">
      <c r="A266" s="23" t="s">
        <v>386</v>
      </c>
      <c r="B266" s="24">
        <v>4961</v>
      </c>
    </row>
    <row r="267" spans="1:2" x14ac:dyDescent="0.25">
      <c r="A267" s="23" t="s">
        <v>387</v>
      </c>
      <c r="B267" s="24">
        <v>5001</v>
      </c>
    </row>
    <row r="268" spans="1:2" x14ac:dyDescent="0.25">
      <c r="A268" s="23" t="s">
        <v>388</v>
      </c>
      <c r="B268" s="24">
        <v>6841</v>
      </c>
    </row>
    <row r="269" spans="1:2" x14ac:dyDescent="0.25">
      <c r="A269" s="23" t="s">
        <v>389</v>
      </c>
      <c r="B269" s="24">
        <v>5041</v>
      </c>
    </row>
    <row r="270" spans="1:2" ht="15.75" x14ac:dyDescent="0.3">
      <c r="A270" s="19" t="s">
        <v>390</v>
      </c>
      <c r="B270" s="20">
        <v>7108</v>
      </c>
    </row>
    <row r="271" spans="1:2" ht="15.75" x14ac:dyDescent="0.3">
      <c r="A271" s="19" t="s">
        <v>391</v>
      </c>
      <c r="B271" s="20">
        <v>6015</v>
      </c>
    </row>
    <row r="272" spans="1:2" ht="15.75" x14ac:dyDescent="0.3">
      <c r="A272" s="19" t="s">
        <v>392</v>
      </c>
      <c r="B272" s="20">
        <v>339</v>
      </c>
    </row>
    <row r="273" spans="1:2" ht="15.75" x14ac:dyDescent="0.3">
      <c r="A273" s="19" t="s">
        <v>393</v>
      </c>
      <c r="B273" s="20">
        <v>7034</v>
      </c>
    </row>
    <row r="274" spans="1:2" ht="15.75" x14ac:dyDescent="0.3">
      <c r="A274" s="19" t="s">
        <v>394</v>
      </c>
      <c r="B274" s="20">
        <v>7042</v>
      </c>
    </row>
    <row r="275" spans="1:2" ht="15.75" x14ac:dyDescent="0.3">
      <c r="A275" s="19" t="s">
        <v>395</v>
      </c>
      <c r="B275" s="20">
        <v>6013</v>
      </c>
    </row>
    <row r="276" spans="1:2" ht="15.75" x14ac:dyDescent="0.3">
      <c r="A276" s="19" t="s">
        <v>396</v>
      </c>
      <c r="B276" s="20">
        <v>332</v>
      </c>
    </row>
    <row r="277" spans="1:2" ht="15.75" x14ac:dyDescent="0.3">
      <c r="A277" s="19" t="s">
        <v>397</v>
      </c>
      <c r="B277" s="20">
        <v>4012</v>
      </c>
    </row>
    <row r="278" spans="1:2" ht="15.75" x14ac:dyDescent="0.3">
      <c r="A278" s="19" t="s">
        <v>156</v>
      </c>
      <c r="B278" s="20">
        <v>2012</v>
      </c>
    </row>
    <row r="279" spans="1:2" ht="15.75" x14ac:dyDescent="0.3">
      <c r="A279" s="19" t="s">
        <v>101</v>
      </c>
      <c r="B279" s="20">
        <v>3033</v>
      </c>
    </row>
    <row r="280" spans="1:2" ht="15.75" x14ac:dyDescent="0.3">
      <c r="A280" s="19" t="s">
        <v>398</v>
      </c>
      <c r="B280" s="20">
        <v>6046</v>
      </c>
    </row>
    <row r="281" spans="1:2" x14ac:dyDescent="0.25">
      <c r="A281" s="23" t="s">
        <v>399</v>
      </c>
      <c r="B281" s="24">
        <v>5003</v>
      </c>
    </row>
    <row r="282" spans="1:2" x14ac:dyDescent="0.25">
      <c r="A282" s="23" t="s">
        <v>400</v>
      </c>
      <c r="B282" s="24">
        <v>7701</v>
      </c>
    </row>
    <row r="283" spans="1:2" ht="15.75" x14ac:dyDescent="0.3">
      <c r="A283" s="19" t="s">
        <v>401</v>
      </c>
      <c r="B283" s="20">
        <v>1070</v>
      </c>
    </row>
    <row r="284" spans="1:2" x14ac:dyDescent="0.25">
      <c r="A284" s="23" t="s">
        <v>402</v>
      </c>
      <c r="B284" s="24">
        <v>5201</v>
      </c>
    </row>
    <row r="285" spans="1:2" x14ac:dyDescent="0.25">
      <c r="A285" s="23" t="s">
        <v>116</v>
      </c>
      <c r="B285" s="24">
        <v>5281</v>
      </c>
    </row>
    <row r="286" spans="1:2" x14ac:dyDescent="0.25">
      <c r="A286" s="23" t="s">
        <v>403</v>
      </c>
      <c r="B286" s="24">
        <v>7721</v>
      </c>
    </row>
    <row r="287" spans="1:2" x14ac:dyDescent="0.25">
      <c r="A287" s="23" t="s">
        <v>135</v>
      </c>
      <c r="B287" s="24">
        <v>7741</v>
      </c>
    </row>
    <row r="288" spans="1:2" x14ac:dyDescent="0.25">
      <c r="A288" s="23" t="s">
        <v>404</v>
      </c>
      <c r="B288" s="24">
        <v>2191</v>
      </c>
    </row>
    <row r="289" spans="1:2" ht="15.75" x14ac:dyDescent="0.3">
      <c r="A289" s="19" t="s">
        <v>405</v>
      </c>
      <c r="B289" s="20">
        <v>6024</v>
      </c>
    </row>
    <row r="290" spans="1:2" ht="15.75" x14ac:dyDescent="0.3">
      <c r="A290" s="19" t="s">
        <v>124</v>
      </c>
      <c r="B290" s="20">
        <v>7016</v>
      </c>
    </row>
    <row r="291" spans="1:2" ht="15.75" x14ac:dyDescent="0.3">
      <c r="A291" s="19" t="s">
        <v>123</v>
      </c>
      <c r="B291" s="20">
        <v>7015</v>
      </c>
    </row>
    <row r="292" spans="1:2" ht="15.75" x14ac:dyDescent="0.3">
      <c r="A292" s="19" t="s">
        <v>78</v>
      </c>
      <c r="B292" s="20">
        <v>72</v>
      </c>
    </row>
    <row r="293" spans="1:2" x14ac:dyDescent="0.25">
      <c r="A293" s="23" t="s">
        <v>406</v>
      </c>
      <c r="B293" s="24">
        <v>5421</v>
      </c>
    </row>
    <row r="294" spans="1:2" x14ac:dyDescent="0.25">
      <c r="A294" s="23" t="s">
        <v>407</v>
      </c>
      <c r="B294" s="24">
        <v>5431</v>
      </c>
    </row>
    <row r="295" spans="1:2" x14ac:dyDescent="0.25">
      <c r="A295" s="23" t="s">
        <v>408</v>
      </c>
      <c r="B295" s="24">
        <v>5441</v>
      </c>
    </row>
    <row r="296" spans="1:2" ht="15.75" x14ac:dyDescent="0.3">
      <c r="A296" s="21" t="s">
        <v>409</v>
      </c>
      <c r="B296" s="22">
        <v>1010</v>
      </c>
    </row>
    <row r="297" spans="1:2" ht="15.75" x14ac:dyDescent="0.3">
      <c r="A297" s="19" t="s">
        <v>410</v>
      </c>
      <c r="B297" s="20">
        <v>6018</v>
      </c>
    </row>
    <row r="298" spans="1:2" ht="15.75" x14ac:dyDescent="0.3">
      <c r="A298" s="19" t="s">
        <v>95</v>
      </c>
      <c r="B298" s="20">
        <v>2060</v>
      </c>
    </row>
    <row r="299" spans="1:2" x14ac:dyDescent="0.25">
      <c r="A299" s="23" t="s">
        <v>411</v>
      </c>
      <c r="B299" s="24">
        <v>6281</v>
      </c>
    </row>
    <row r="300" spans="1:2" x14ac:dyDescent="0.25">
      <c r="A300" s="23" t="s">
        <v>412</v>
      </c>
      <c r="B300" s="24">
        <v>3051</v>
      </c>
    </row>
    <row r="301" spans="1:2" x14ac:dyDescent="0.25">
      <c r="A301" s="23" t="s">
        <v>413</v>
      </c>
      <c r="B301" s="24">
        <v>5481</v>
      </c>
    </row>
    <row r="302" spans="1:2" x14ac:dyDescent="0.25">
      <c r="A302" s="23" t="s">
        <v>414</v>
      </c>
      <c r="B302" s="24">
        <v>5521</v>
      </c>
    </row>
    <row r="303" spans="1:2" x14ac:dyDescent="0.25">
      <c r="A303" s="23" t="s">
        <v>415</v>
      </c>
      <c r="B303" s="24">
        <v>5601</v>
      </c>
    </row>
    <row r="304" spans="1:2" x14ac:dyDescent="0.25">
      <c r="A304" s="23" t="s">
        <v>416</v>
      </c>
      <c r="B304" s="24">
        <v>401</v>
      </c>
    </row>
    <row r="305" spans="1:2" x14ac:dyDescent="0.25">
      <c r="A305" s="23" t="s">
        <v>417</v>
      </c>
      <c r="B305" s="24">
        <v>5641</v>
      </c>
    </row>
    <row r="306" spans="1:2" x14ac:dyDescent="0.25">
      <c r="A306" s="23" t="s">
        <v>82</v>
      </c>
      <c r="B306" s="24">
        <v>561</v>
      </c>
    </row>
    <row r="307" spans="1:2" x14ac:dyDescent="0.25">
      <c r="A307" s="23" t="s">
        <v>418</v>
      </c>
      <c r="B307" s="24">
        <v>6901</v>
      </c>
    </row>
    <row r="308" spans="1:2" x14ac:dyDescent="0.25">
      <c r="A308" s="23" t="s">
        <v>419</v>
      </c>
      <c r="B308" s="24">
        <v>3111</v>
      </c>
    </row>
    <row r="309" spans="1:2" x14ac:dyDescent="0.25">
      <c r="A309" s="23" t="s">
        <v>420</v>
      </c>
      <c r="B309" s="24">
        <v>2371</v>
      </c>
    </row>
    <row r="310" spans="1:2" x14ac:dyDescent="0.25">
      <c r="A310" s="23" t="s">
        <v>119</v>
      </c>
      <c r="B310" s="24">
        <v>5791</v>
      </c>
    </row>
    <row r="311" spans="1:2" x14ac:dyDescent="0.25">
      <c r="A311" s="23" t="s">
        <v>421</v>
      </c>
      <c r="B311" s="24">
        <v>6961</v>
      </c>
    </row>
    <row r="312" spans="1:2" x14ac:dyDescent="0.25">
      <c r="A312" s="23" t="s">
        <v>422</v>
      </c>
      <c r="B312" s="24">
        <v>7049</v>
      </c>
    </row>
    <row r="313" spans="1:2" x14ac:dyDescent="0.25">
      <c r="A313" s="23" t="s">
        <v>423</v>
      </c>
      <c r="B313" s="24">
        <v>7601</v>
      </c>
    </row>
    <row r="314" spans="1:2" x14ac:dyDescent="0.25">
      <c r="A314" s="23" t="s">
        <v>126</v>
      </c>
      <c r="B314" s="24">
        <v>7056</v>
      </c>
    </row>
    <row r="315" spans="1:2" ht="15.75" x14ac:dyDescent="0.3">
      <c r="A315" s="19" t="s">
        <v>424</v>
      </c>
      <c r="B315" s="20">
        <v>1020</v>
      </c>
    </row>
    <row r="316" spans="1:2" ht="15.75" x14ac:dyDescent="0.3">
      <c r="A316" s="19" t="s">
        <v>425</v>
      </c>
      <c r="B316" s="20">
        <v>7070</v>
      </c>
    </row>
    <row r="317" spans="1:2" x14ac:dyDescent="0.25">
      <c r="A317" s="23" t="s">
        <v>426</v>
      </c>
      <c r="B317" s="24">
        <v>2511</v>
      </c>
    </row>
  </sheetData>
  <sheetProtection algorithmName="SHA-512" hashValue="CNo8F0kmlx48tLYFfTrMFXplhDBsQo8kJAQMapP6Y2fFqx7NCKKVgU6sdTbedCsTcv6sh8PxnUkQXZTXnCiadQ==" saltValue="6f9NgJHdQE0MGeg+aGkve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784"/>
  <sheetViews>
    <sheetView topLeftCell="B307" zoomScale="115" zoomScaleNormal="115" workbookViewId="0">
      <selection activeCell="C53" sqref="C53"/>
    </sheetView>
  </sheetViews>
  <sheetFormatPr defaultColWidth="8.85546875" defaultRowHeight="15" x14ac:dyDescent="0.25"/>
  <cols>
    <col min="1" max="1" width="12.140625" customWidth="1"/>
    <col min="3" max="3" width="24.7109375" customWidth="1"/>
    <col min="4" max="4" width="9.140625" style="10"/>
    <col min="10" max="11" width="12.140625" customWidth="1"/>
    <col min="12" max="12" width="12.7109375" customWidth="1"/>
    <col min="13" max="13" width="16.7109375" style="12" customWidth="1"/>
    <col min="14" max="14" width="18.28515625" customWidth="1"/>
    <col min="15" max="15" width="14.42578125" customWidth="1"/>
  </cols>
  <sheetData>
    <row r="1" spans="1:15" x14ac:dyDescent="0.25">
      <c r="A1" t="s">
        <v>31</v>
      </c>
      <c r="B1" t="s">
        <v>31</v>
      </c>
      <c r="C1" t="s">
        <v>30</v>
      </c>
      <c r="D1" s="10" t="s">
        <v>31</v>
      </c>
      <c r="J1" t="s">
        <v>31</v>
      </c>
      <c r="L1" t="s">
        <v>31</v>
      </c>
      <c r="M1" s="12" t="s">
        <v>31</v>
      </c>
      <c r="N1" t="s">
        <v>30</v>
      </c>
    </row>
    <row r="2" spans="1:15" ht="210" x14ac:dyDescent="0.25">
      <c r="A2" s="5">
        <v>43952</v>
      </c>
      <c r="B2" s="2" t="s">
        <v>427</v>
      </c>
      <c r="C2" s="2" t="s">
        <v>28</v>
      </c>
      <c r="D2" s="2" t="s">
        <v>32</v>
      </c>
      <c r="E2" s="2" t="s">
        <v>42</v>
      </c>
      <c r="F2" s="2"/>
      <c r="G2" s="2"/>
      <c r="H2" s="2" t="s">
        <v>72</v>
      </c>
      <c r="I2" s="2"/>
      <c r="J2" s="5">
        <v>44067</v>
      </c>
      <c r="K2" s="5" t="s">
        <v>73</v>
      </c>
      <c r="L2" s="5">
        <v>44067</v>
      </c>
      <c r="M2" s="12" t="str">
        <f>CONCATENATE(H2," ",TEXT(J2,"mm-dd-yyyy"))</f>
        <v>From: 08-24-2020</v>
      </c>
      <c r="N2" t="str">
        <f>CONCATENATE(K2," ",TEXT(L2,"mm-dd-yyyy"))</f>
        <v>To: 08-24-2020</v>
      </c>
      <c r="O2" s="17" t="s">
        <v>160</v>
      </c>
    </row>
    <row r="3" spans="1:15" ht="210" x14ac:dyDescent="0.25">
      <c r="A3" s="5">
        <v>43953</v>
      </c>
      <c r="B3" s="2"/>
      <c r="C3" s="2" t="s">
        <v>29</v>
      </c>
      <c r="D3" s="2" t="s">
        <v>33</v>
      </c>
      <c r="E3" s="2" t="s">
        <v>43</v>
      </c>
      <c r="F3" s="2"/>
      <c r="G3" s="2"/>
      <c r="H3" s="2" t="s">
        <v>72</v>
      </c>
      <c r="I3" s="2"/>
      <c r="J3" s="5">
        <v>44068</v>
      </c>
      <c r="K3" s="5" t="s">
        <v>73</v>
      </c>
      <c r="L3" s="5">
        <v>44068</v>
      </c>
      <c r="M3" s="12" t="str">
        <f>CONCATENATE(H3," ",TEXT(J3,"mm-dd-yyyy"))</f>
        <v>From: 08-25-2020</v>
      </c>
      <c r="N3" t="str">
        <f t="shared" ref="N3:N66" si="0">CONCATENATE(K3," ",TEXT(L3,"mm-dd-yyyy"))</f>
        <v>To: 08-25-2020</v>
      </c>
      <c r="O3" s="17" t="s">
        <v>161</v>
      </c>
    </row>
    <row r="4" spans="1:15" ht="210" x14ac:dyDescent="0.25">
      <c r="A4" s="5">
        <v>43954</v>
      </c>
      <c r="B4" s="2"/>
      <c r="C4" s="2"/>
      <c r="D4" s="2" t="s">
        <v>34</v>
      </c>
      <c r="E4" s="2" t="s">
        <v>44</v>
      </c>
      <c r="F4" s="2"/>
      <c r="G4" s="2"/>
      <c r="H4" s="2" t="s">
        <v>72</v>
      </c>
      <c r="I4" s="2"/>
      <c r="J4" s="5">
        <v>44067</v>
      </c>
      <c r="K4" s="5" t="s">
        <v>73</v>
      </c>
      <c r="L4" s="5">
        <v>44067</v>
      </c>
      <c r="M4" s="12" t="str">
        <f t="shared" ref="M4:M66" si="1">CONCATENATE(H4," ",TEXT(J4,"mm-dd-yyyy"))</f>
        <v>From: 08-24-2020</v>
      </c>
      <c r="N4" t="str">
        <f t="shared" si="0"/>
        <v>To: 08-24-2020</v>
      </c>
      <c r="O4" s="17" t="s">
        <v>162</v>
      </c>
    </row>
    <row r="5" spans="1:15" ht="225" x14ac:dyDescent="0.25">
      <c r="A5" s="5">
        <v>43955</v>
      </c>
      <c r="B5" s="2"/>
      <c r="C5" s="2"/>
      <c r="D5" s="2" t="s">
        <v>35</v>
      </c>
      <c r="E5" s="2" t="s">
        <v>45</v>
      </c>
      <c r="F5" s="2"/>
      <c r="G5" s="2"/>
      <c r="H5" s="2" t="s">
        <v>72</v>
      </c>
      <c r="I5" s="2"/>
      <c r="J5" s="5">
        <v>44067</v>
      </c>
      <c r="K5" s="5" t="s">
        <v>73</v>
      </c>
      <c r="L5" s="5">
        <v>44067</v>
      </c>
      <c r="M5" s="12" t="str">
        <f t="shared" si="1"/>
        <v>From: 08-24-2020</v>
      </c>
      <c r="N5" t="str">
        <f t="shared" si="0"/>
        <v>To: 08-24-2020</v>
      </c>
      <c r="O5" s="17" t="s">
        <v>163</v>
      </c>
    </row>
    <row r="6" spans="1:15" ht="195" x14ac:dyDescent="0.25">
      <c r="A6" s="5">
        <v>43956</v>
      </c>
      <c r="B6" s="2"/>
      <c r="C6" s="2"/>
      <c r="D6" s="2" t="s">
        <v>36</v>
      </c>
      <c r="E6" s="2" t="s">
        <v>46</v>
      </c>
      <c r="F6" s="2"/>
      <c r="G6" s="2"/>
      <c r="H6" s="2" t="s">
        <v>72</v>
      </c>
      <c r="I6" s="2"/>
      <c r="J6" s="5">
        <v>44071</v>
      </c>
      <c r="K6" s="5" t="s">
        <v>73</v>
      </c>
      <c r="L6" s="5">
        <v>44071</v>
      </c>
      <c r="M6" s="12" t="str">
        <f t="shared" si="1"/>
        <v>From: 08-28-2020</v>
      </c>
      <c r="N6" t="str">
        <f t="shared" si="0"/>
        <v>To: 08-28-2020</v>
      </c>
      <c r="O6" s="17" t="s">
        <v>164</v>
      </c>
    </row>
    <row r="7" spans="1:15" ht="195" x14ac:dyDescent="0.25">
      <c r="A7" s="5">
        <v>43957</v>
      </c>
      <c r="D7" s="10" t="s">
        <v>37</v>
      </c>
      <c r="E7" s="2" t="s">
        <v>47</v>
      </c>
      <c r="H7" s="2" t="s">
        <v>72</v>
      </c>
      <c r="J7" s="5">
        <v>44071</v>
      </c>
      <c r="K7" s="5" t="s">
        <v>73</v>
      </c>
      <c r="L7" s="5">
        <v>44071</v>
      </c>
      <c r="M7" s="12" t="str">
        <f t="shared" si="1"/>
        <v>From: 08-28-2020</v>
      </c>
      <c r="N7" t="str">
        <f t="shared" si="0"/>
        <v>To: 08-28-2020</v>
      </c>
      <c r="O7" s="17" t="s">
        <v>165</v>
      </c>
    </row>
    <row r="8" spans="1:15" ht="45" x14ac:dyDescent="0.25">
      <c r="A8" s="5">
        <v>43958</v>
      </c>
      <c r="E8" s="2" t="s">
        <v>48</v>
      </c>
      <c r="H8" s="2" t="s">
        <v>72</v>
      </c>
      <c r="J8" s="5">
        <v>44074</v>
      </c>
      <c r="K8" s="5" t="s">
        <v>73</v>
      </c>
      <c r="L8" s="5">
        <v>44074</v>
      </c>
      <c r="M8" s="12" t="str">
        <f t="shared" si="1"/>
        <v>From: 08-31-2020</v>
      </c>
      <c r="N8" t="str">
        <f t="shared" si="0"/>
        <v>To: 08-31-2020</v>
      </c>
      <c r="O8" s="17" t="s">
        <v>166</v>
      </c>
    </row>
    <row r="9" spans="1:15" ht="45" x14ac:dyDescent="0.25">
      <c r="A9" s="5">
        <v>43959</v>
      </c>
      <c r="E9" s="2" t="s">
        <v>49</v>
      </c>
      <c r="H9" s="2" t="s">
        <v>72</v>
      </c>
      <c r="J9" s="5">
        <v>44074</v>
      </c>
      <c r="K9" s="5" t="s">
        <v>73</v>
      </c>
      <c r="L9" s="5">
        <v>44074</v>
      </c>
      <c r="M9" s="12" t="str">
        <f t="shared" si="1"/>
        <v>From: 08-31-2020</v>
      </c>
      <c r="N9" t="str">
        <f t="shared" si="0"/>
        <v>To: 08-31-2020</v>
      </c>
      <c r="O9" s="17" t="s">
        <v>167</v>
      </c>
    </row>
    <row r="10" spans="1:15" ht="60" x14ac:dyDescent="0.25">
      <c r="A10" s="5">
        <v>43960</v>
      </c>
      <c r="E10" s="2" t="s">
        <v>50</v>
      </c>
      <c r="H10" s="2" t="s">
        <v>72</v>
      </c>
      <c r="J10" s="5">
        <v>44075</v>
      </c>
      <c r="K10" s="5" t="s">
        <v>73</v>
      </c>
      <c r="L10" s="5">
        <v>44075</v>
      </c>
      <c r="M10" s="12" t="str">
        <f t="shared" si="1"/>
        <v>From: 09-01-2020</v>
      </c>
      <c r="N10" t="str">
        <f t="shared" si="0"/>
        <v>To: 09-01-2020</v>
      </c>
      <c r="O10" s="17" t="s">
        <v>168</v>
      </c>
    </row>
    <row r="11" spans="1:15" ht="45" x14ac:dyDescent="0.25">
      <c r="A11" s="5">
        <v>43961</v>
      </c>
      <c r="E11" s="2" t="s">
        <v>19</v>
      </c>
      <c r="H11" s="2" t="s">
        <v>72</v>
      </c>
      <c r="J11" s="5">
        <v>44076</v>
      </c>
      <c r="K11" s="5" t="s">
        <v>73</v>
      </c>
      <c r="L11" s="5">
        <v>44076</v>
      </c>
      <c r="M11" s="12" t="str">
        <f t="shared" si="1"/>
        <v>From: 09-02-2020</v>
      </c>
      <c r="N11" t="str">
        <f t="shared" si="0"/>
        <v>To: 09-02-2020</v>
      </c>
      <c r="O11" s="17" t="s">
        <v>169</v>
      </c>
    </row>
    <row r="12" spans="1:15" ht="30" x14ac:dyDescent="0.25">
      <c r="A12" s="5">
        <v>43962</v>
      </c>
      <c r="E12" s="2" t="s">
        <v>51</v>
      </c>
      <c r="H12" s="2" t="s">
        <v>72</v>
      </c>
      <c r="J12" s="5">
        <v>44077</v>
      </c>
      <c r="K12" s="5" t="s">
        <v>73</v>
      </c>
      <c r="L12" s="5">
        <v>44077</v>
      </c>
      <c r="M12" s="12" t="str">
        <f t="shared" si="1"/>
        <v>From: 09-03-2020</v>
      </c>
      <c r="N12" t="str">
        <f t="shared" si="0"/>
        <v>To: 09-03-2020</v>
      </c>
      <c r="O12" s="17" t="s">
        <v>170</v>
      </c>
    </row>
    <row r="13" spans="1:15" ht="75" x14ac:dyDescent="0.25">
      <c r="A13" s="5">
        <v>43963</v>
      </c>
      <c r="E13" s="2" t="s">
        <v>52</v>
      </c>
      <c r="H13" s="2" t="s">
        <v>72</v>
      </c>
      <c r="J13" s="5">
        <v>44078</v>
      </c>
      <c r="K13" s="5" t="s">
        <v>73</v>
      </c>
      <c r="L13" s="5">
        <v>44078</v>
      </c>
      <c r="M13" s="12" t="str">
        <f t="shared" si="1"/>
        <v>From: 09-04-2020</v>
      </c>
      <c r="N13" t="str">
        <f t="shared" si="0"/>
        <v>To: 09-04-2020</v>
      </c>
    </row>
    <row r="14" spans="1:15" ht="45" x14ac:dyDescent="0.25">
      <c r="A14" s="5">
        <v>43964</v>
      </c>
      <c r="E14" s="2" t="s">
        <v>53</v>
      </c>
      <c r="H14" s="2" t="s">
        <v>72</v>
      </c>
      <c r="J14" s="5">
        <v>44079</v>
      </c>
      <c r="K14" s="5" t="s">
        <v>73</v>
      </c>
      <c r="L14" s="5">
        <v>44079</v>
      </c>
      <c r="M14" s="12" t="str">
        <f t="shared" si="1"/>
        <v>From: 09-05-2020</v>
      </c>
      <c r="N14" t="str">
        <f t="shared" si="0"/>
        <v>To: 09-05-2020</v>
      </c>
    </row>
    <row r="15" spans="1:15" x14ac:dyDescent="0.25">
      <c r="A15" s="5">
        <v>43965</v>
      </c>
      <c r="H15" s="2" t="s">
        <v>72</v>
      </c>
      <c r="J15" s="5">
        <v>44080</v>
      </c>
      <c r="K15" s="5" t="s">
        <v>73</v>
      </c>
      <c r="L15" s="5">
        <v>44080</v>
      </c>
      <c r="M15" s="12" t="str">
        <f t="shared" si="1"/>
        <v>From: 09-06-2020</v>
      </c>
      <c r="N15" t="str">
        <f t="shared" si="0"/>
        <v>To: 09-06-2020</v>
      </c>
    </row>
    <row r="16" spans="1:15" x14ac:dyDescent="0.25">
      <c r="A16" s="5">
        <v>43966</v>
      </c>
      <c r="H16" s="2" t="s">
        <v>72</v>
      </c>
      <c r="J16" s="5">
        <v>44081</v>
      </c>
      <c r="K16" s="5" t="s">
        <v>73</v>
      </c>
      <c r="L16" s="5">
        <v>44081</v>
      </c>
      <c r="M16" s="12" t="str">
        <f t="shared" si="1"/>
        <v>From: 09-07-2020</v>
      </c>
      <c r="N16" t="str">
        <f t="shared" si="0"/>
        <v>To: 09-07-2020</v>
      </c>
    </row>
    <row r="17" spans="1:14" x14ac:dyDescent="0.25">
      <c r="A17" s="5">
        <v>43967</v>
      </c>
      <c r="H17" s="2" t="s">
        <v>72</v>
      </c>
      <c r="J17" s="5">
        <v>44082</v>
      </c>
      <c r="K17" s="5" t="s">
        <v>73</v>
      </c>
      <c r="L17" s="5">
        <v>44082</v>
      </c>
      <c r="M17" s="12" t="str">
        <f t="shared" si="1"/>
        <v>From: 09-08-2020</v>
      </c>
      <c r="N17" t="str">
        <f t="shared" si="0"/>
        <v>To: 09-08-2020</v>
      </c>
    </row>
    <row r="18" spans="1:14" x14ac:dyDescent="0.25">
      <c r="A18" s="5">
        <v>43968</v>
      </c>
      <c r="H18" s="2" t="s">
        <v>72</v>
      </c>
      <c r="J18" s="5">
        <v>44083</v>
      </c>
      <c r="K18" s="5" t="s">
        <v>73</v>
      </c>
      <c r="L18" s="5">
        <v>44083</v>
      </c>
      <c r="M18" s="12" t="str">
        <f t="shared" si="1"/>
        <v>From: 09-09-2020</v>
      </c>
      <c r="N18" t="str">
        <f t="shared" si="0"/>
        <v>To: 09-09-2020</v>
      </c>
    </row>
    <row r="19" spans="1:14" x14ac:dyDescent="0.25">
      <c r="A19" s="5">
        <v>43969</v>
      </c>
      <c r="H19" s="2" t="s">
        <v>72</v>
      </c>
      <c r="J19" s="5">
        <v>44084</v>
      </c>
      <c r="K19" s="5" t="s">
        <v>73</v>
      </c>
      <c r="L19" s="5">
        <v>44084</v>
      </c>
      <c r="M19" s="12" t="str">
        <f t="shared" si="1"/>
        <v>From: 09-10-2020</v>
      </c>
      <c r="N19" t="str">
        <f t="shared" si="0"/>
        <v>To: 09-10-2020</v>
      </c>
    </row>
    <row r="20" spans="1:14" x14ac:dyDescent="0.25">
      <c r="A20" s="5">
        <v>43970</v>
      </c>
      <c r="H20" s="2" t="s">
        <v>72</v>
      </c>
      <c r="J20" s="5">
        <v>44085</v>
      </c>
      <c r="K20" s="5" t="s">
        <v>73</v>
      </c>
      <c r="L20" s="5">
        <v>44085</v>
      </c>
      <c r="M20" s="12" t="str">
        <f t="shared" si="1"/>
        <v>From: 09-11-2020</v>
      </c>
      <c r="N20" t="str">
        <f t="shared" si="0"/>
        <v>To: 09-11-2020</v>
      </c>
    </row>
    <row r="21" spans="1:14" x14ac:dyDescent="0.25">
      <c r="A21" s="5">
        <v>43971</v>
      </c>
      <c r="H21" s="2" t="s">
        <v>72</v>
      </c>
      <c r="J21" s="5">
        <v>44086</v>
      </c>
      <c r="K21" s="5" t="s">
        <v>73</v>
      </c>
      <c r="L21" s="5">
        <v>44086</v>
      </c>
      <c r="M21" s="12" t="str">
        <f t="shared" si="1"/>
        <v>From: 09-12-2020</v>
      </c>
      <c r="N21" t="str">
        <f t="shared" si="0"/>
        <v>To: 09-12-2020</v>
      </c>
    </row>
    <row r="22" spans="1:14" x14ac:dyDescent="0.25">
      <c r="A22" s="5">
        <v>43972</v>
      </c>
      <c r="H22" s="2" t="s">
        <v>72</v>
      </c>
      <c r="J22" s="5">
        <v>44087</v>
      </c>
      <c r="K22" s="5" t="s">
        <v>73</v>
      </c>
      <c r="L22" s="5">
        <v>44087</v>
      </c>
      <c r="M22" s="12" t="str">
        <f t="shared" si="1"/>
        <v>From: 09-13-2020</v>
      </c>
      <c r="N22" t="str">
        <f t="shared" si="0"/>
        <v>To: 09-13-2020</v>
      </c>
    </row>
    <row r="23" spans="1:14" x14ac:dyDescent="0.25">
      <c r="A23" s="5">
        <v>43973</v>
      </c>
      <c r="H23" s="2" t="s">
        <v>72</v>
      </c>
      <c r="J23" s="5">
        <v>44088</v>
      </c>
      <c r="K23" s="5" t="s">
        <v>73</v>
      </c>
      <c r="L23" s="5">
        <v>44088</v>
      </c>
      <c r="M23" s="12" t="str">
        <f t="shared" si="1"/>
        <v>From: 09-14-2020</v>
      </c>
      <c r="N23" t="str">
        <f t="shared" si="0"/>
        <v>To: 09-14-2020</v>
      </c>
    </row>
    <row r="24" spans="1:14" x14ac:dyDescent="0.25">
      <c r="A24" s="5">
        <v>43974</v>
      </c>
      <c r="H24" s="2" t="s">
        <v>72</v>
      </c>
      <c r="J24" s="5">
        <v>44089</v>
      </c>
      <c r="K24" s="5" t="s">
        <v>73</v>
      </c>
      <c r="L24" s="5">
        <v>44089</v>
      </c>
      <c r="M24" s="12" t="str">
        <f t="shared" si="1"/>
        <v>From: 09-15-2020</v>
      </c>
      <c r="N24" t="str">
        <f t="shared" si="0"/>
        <v>To: 09-15-2020</v>
      </c>
    </row>
    <row r="25" spans="1:14" x14ac:dyDescent="0.25">
      <c r="A25" s="5">
        <v>43975</v>
      </c>
      <c r="H25" s="2" t="s">
        <v>72</v>
      </c>
      <c r="J25" s="5">
        <v>44090</v>
      </c>
      <c r="K25" s="5" t="s">
        <v>73</v>
      </c>
      <c r="L25" s="5">
        <v>44090</v>
      </c>
      <c r="M25" s="12" t="str">
        <f t="shared" si="1"/>
        <v>From: 09-16-2020</v>
      </c>
      <c r="N25" t="str">
        <f t="shared" si="0"/>
        <v>To: 09-16-2020</v>
      </c>
    </row>
    <row r="26" spans="1:14" x14ac:dyDescent="0.25">
      <c r="A26" s="5">
        <v>43976</v>
      </c>
      <c r="H26" s="2" t="s">
        <v>72</v>
      </c>
      <c r="J26" s="5">
        <v>44091</v>
      </c>
      <c r="K26" s="5" t="s">
        <v>73</v>
      </c>
      <c r="L26" s="5">
        <v>44091</v>
      </c>
      <c r="M26" s="12" t="str">
        <f t="shared" si="1"/>
        <v>From: 09-17-2020</v>
      </c>
      <c r="N26" t="str">
        <f t="shared" si="0"/>
        <v>To: 09-17-2020</v>
      </c>
    </row>
    <row r="27" spans="1:14" x14ac:dyDescent="0.25">
      <c r="A27" s="5">
        <v>43977</v>
      </c>
      <c r="H27" s="2" t="s">
        <v>72</v>
      </c>
      <c r="J27" s="5">
        <v>44092</v>
      </c>
      <c r="K27" s="5" t="s">
        <v>73</v>
      </c>
      <c r="L27" s="5">
        <v>44092</v>
      </c>
      <c r="M27" s="12" t="str">
        <f t="shared" si="1"/>
        <v>From: 09-18-2020</v>
      </c>
      <c r="N27" t="str">
        <f t="shared" si="0"/>
        <v>To: 09-18-2020</v>
      </c>
    </row>
    <row r="28" spans="1:14" x14ac:dyDescent="0.25">
      <c r="A28" s="5">
        <v>43978</v>
      </c>
      <c r="H28" s="2" t="s">
        <v>72</v>
      </c>
      <c r="J28" s="5">
        <v>44093</v>
      </c>
      <c r="K28" s="5" t="s">
        <v>73</v>
      </c>
      <c r="L28" s="5">
        <v>44093</v>
      </c>
      <c r="M28" s="12" t="str">
        <f t="shared" si="1"/>
        <v>From: 09-19-2020</v>
      </c>
      <c r="N28" t="str">
        <f t="shared" si="0"/>
        <v>To: 09-19-2020</v>
      </c>
    </row>
    <row r="29" spans="1:14" x14ac:dyDescent="0.25">
      <c r="A29" s="5">
        <v>43979</v>
      </c>
      <c r="H29" s="2" t="s">
        <v>72</v>
      </c>
      <c r="J29" s="5">
        <v>44094</v>
      </c>
      <c r="K29" s="5" t="s">
        <v>73</v>
      </c>
      <c r="L29" s="5">
        <v>44094</v>
      </c>
      <c r="M29" s="12" t="str">
        <f t="shared" si="1"/>
        <v>From: 09-20-2020</v>
      </c>
      <c r="N29" t="str">
        <f t="shared" si="0"/>
        <v>To: 09-20-2020</v>
      </c>
    </row>
    <row r="30" spans="1:14" x14ac:dyDescent="0.25">
      <c r="A30" s="5">
        <v>43980</v>
      </c>
      <c r="H30" s="2" t="s">
        <v>72</v>
      </c>
      <c r="J30" s="5">
        <v>44095</v>
      </c>
      <c r="K30" s="5" t="s">
        <v>73</v>
      </c>
      <c r="L30" s="5">
        <v>44095</v>
      </c>
      <c r="M30" s="12" t="str">
        <f t="shared" si="1"/>
        <v>From: 09-21-2020</v>
      </c>
      <c r="N30" t="str">
        <f t="shared" si="0"/>
        <v>To: 09-21-2020</v>
      </c>
    </row>
    <row r="31" spans="1:14" x14ac:dyDescent="0.25">
      <c r="A31" s="5">
        <v>43981</v>
      </c>
      <c r="H31" s="2" t="s">
        <v>72</v>
      </c>
      <c r="J31" s="5">
        <v>44096</v>
      </c>
      <c r="K31" s="5" t="s">
        <v>73</v>
      </c>
      <c r="L31" s="5">
        <v>44096</v>
      </c>
      <c r="M31" s="12" t="str">
        <f t="shared" si="1"/>
        <v>From: 09-22-2020</v>
      </c>
      <c r="N31" t="str">
        <f t="shared" si="0"/>
        <v>To: 09-22-2020</v>
      </c>
    </row>
    <row r="32" spans="1:14" x14ac:dyDescent="0.25">
      <c r="A32" s="5">
        <v>43982</v>
      </c>
      <c r="H32" s="2" t="s">
        <v>72</v>
      </c>
      <c r="J32" s="5">
        <v>44097</v>
      </c>
      <c r="K32" s="5" t="s">
        <v>73</v>
      </c>
      <c r="L32" s="5">
        <v>44097</v>
      </c>
      <c r="M32" s="12" t="str">
        <f t="shared" si="1"/>
        <v>From: 09-23-2020</v>
      </c>
      <c r="N32" t="str">
        <f t="shared" si="0"/>
        <v>To: 09-23-2020</v>
      </c>
    </row>
    <row r="33" spans="1:14" x14ac:dyDescent="0.25">
      <c r="A33" s="5">
        <v>43983</v>
      </c>
      <c r="H33" s="2" t="s">
        <v>72</v>
      </c>
      <c r="J33" s="5">
        <v>44098</v>
      </c>
      <c r="K33" s="5" t="s">
        <v>73</v>
      </c>
      <c r="L33" s="5">
        <v>44098</v>
      </c>
      <c r="M33" s="12" t="str">
        <f t="shared" si="1"/>
        <v>From: 09-24-2020</v>
      </c>
      <c r="N33" t="str">
        <f t="shared" si="0"/>
        <v>To: 09-24-2020</v>
      </c>
    </row>
    <row r="34" spans="1:14" x14ac:dyDescent="0.25">
      <c r="A34" s="5">
        <v>43984</v>
      </c>
      <c r="H34" s="2" t="s">
        <v>72</v>
      </c>
      <c r="J34" s="5">
        <v>44099</v>
      </c>
      <c r="K34" s="5" t="s">
        <v>73</v>
      </c>
      <c r="L34" s="5">
        <v>44099</v>
      </c>
      <c r="M34" s="12" t="str">
        <f t="shared" si="1"/>
        <v>From: 09-25-2020</v>
      </c>
      <c r="N34" t="str">
        <f t="shared" si="0"/>
        <v>To: 09-25-2020</v>
      </c>
    </row>
    <row r="35" spans="1:14" x14ac:dyDescent="0.25">
      <c r="A35" s="5">
        <v>43985</v>
      </c>
      <c r="H35" s="2" t="s">
        <v>72</v>
      </c>
      <c r="J35" s="5">
        <v>44100</v>
      </c>
      <c r="K35" s="5" t="s">
        <v>73</v>
      </c>
      <c r="L35" s="5">
        <v>44100</v>
      </c>
      <c r="M35" s="12" t="str">
        <f t="shared" si="1"/>
        <v>From: 09-26-2020</v>
      </c>
      <c r="N35" t="str">
        <f t="shared" si="0"/>
        <v>To: 09-26-2020</v>
      </c>
    </row>
    <row r="36" spans="1:14" x14ac:dyDescent="0.25">
      <c r="A36" s="5">
        <v>43986</v>
      </c>
      <c r="H36" s="2" t="s">
        <v>72</v>
      </c>
      <c r="J36" s="5">
        <v>44101</v>
      </c>
      <c r="K36" s="5" t="s">
        <v>73</v>
      </c>
      <c r="L36" s="5">
        <v>44101</v>
      </c>
      <c r="M36" s="12" t="str">
        <f t="shared" si="1"/>
        <v>From: 09-27-2020</v>
      </c>
      <c r="N36" t="str">
        <f t="shared" si="0"/>
        <v>To: 09-27-2020</v>
      </c>
    </row>
    <row r="37" spans="1:14" x14ac:dyDescent="0.25">
      <c r="A37" s="5">
        <v>43987</v>
      </c>
      <c r="H37" s="2" t="s">
        <v>72</v>
      </c>
      <c r="J37" s="5">
        <v>44102</v>
      </c>
      <c r="K37" s="5" t="s">
        <v>73</v>
      </c>
      <c r="L37" s="5">
        <v>44102</v>
      </c>
      <c r="M37" s="12" t="str">
        <f t="shared" si="1"/>
        <v>From: 09-28-2020</v>
      </c>
      <c r="N37" t="str">
        <f t="shared" si="0"/>
        <v>To: 09-28-2020</v>
      </c>
    </row>
    <row r="38" spans="1:14" x14ac:dyDescent="0.25">
      <c r="A38" s="5">
        <v>43988</v>
      </c>
      <c r="H38" s="2" t="s">
        <v>72</v>
      </c>
      <c r="J38" s="5">
        <v>44103</v>
      </c>
      <c r="K38" s="5" t="s">
        <v>73</v>
      </c>
      <c r="L38" s="5">
        <v>44103</v>
      </c>
      <c r="M38" s="12" t="str">
        <f t="shared" si="1"/>
        <v>From: 09-29-2020</v>
      </c>
      <c r="N38" t="str">
        <f t="shared" si="0"/>
        <v>To: 09-29-2020</v>
      </c>
    </row>
    <row r="39" spans="1:14" x14ac:dyDescent="0.25">
      <c r="A39" s="5">
        <v>43989</v>
      </c>
      <c r="H39" s="2" t="s">
        <v>72</v>
      </c>
      <c r="J39" s="5">
        <v>44104</v>
      </c>
      <c r="K39" s="5" t="s">
        <v>73</v>
      </c>
      <c r="L39" s="5">
        <v>44104</v>
      </c>
      <c r="M39" s="12" t="str">
        <f t="shared" si="1"/>
        <v>From: 09-30-2020</v>
      </c>
      <c r="N39" t="str">
        <f t="shared" si="0"/>
        <v>To: 09-30-2020</v>
      </c>
    </row>
    <row r="40" spans="1:14" x14ac:dyDescent="0.25">
      <c r="A40" s="5">
        <v>43990</v>
      </c>
      <c r="H40" s="2" t="s">
        <v>72</v>
      </c>
      <c r="J40" s="5">
        <v>44105</v>
      </c>
      <c r="K40" s="5" t="s">
        <v>73</v>
      </c>
      <c r="L40" s="5">
        <v>44105</v>
      </c>
      <c r="M40" s="12" t="str">
        <f t="shared" si="1"/>
        <v>From: 10-01-2020</v>
      </c>
      <c r="N40" t="str">
        <f t="shared" si="0"/>
        <v>To: 10-01-2020</v>
      </c>
    </row>
    <row r="41" spans="1:14" x14ac:dyDescent="0.25">
      <c r="A41" s="5">
        <v>43991</v>
      </c>
      <c r="H41" s="2" t="s">
        <v>72</v>
      </c>
      <c r="J41" s="5">
        <v>44106</v>
      </c>
      <c r="K41" s="5" t="s">
        <v>73</v>
      </c>
      <c r="L41" s="5">
        <v>44106</v>
      </c>
      <c r="M41" s="12" t="str">
        <f t="shared" si="1"/>
        <v>From: 10-02-2020</v>
      </c>
      <c r="N41" t="str">
        <f t="shared" si="0"/>
        <v>To: 10-02-2020</v>
      </c>
    </row>
    <row r="42" spans="1:14" x14ac:dyDescent="0.25">
      <c r="A42" s="5">
        <v>43992</v>
      </c>
      <c r="H42" s="2" t="s">
        <v>72</v>
      </c>
      <c r="J42" s="5">
        <v>44107</v>
      </c>
      <c r="K42" s="5" t="s">
        <v>73</v>
      </c>
      <c r="L42" s="5">
        <v>44107</v>
      </c>
      <c r="M42" s="12" t="str">
        <f t="shared" si="1"/>
        <v>From: 10-03-2020</v>
      </c>
      <c r="N42" t="str">
        <f t="shared" si="0"/>
        <v>To: 10-03-2020</v>
      </c>
    </row>
    <row r="43" spans="1:14" x14ac:dyDescent="0.25">
      <c r="A43" s="5">
        <v>43993</v>
      </c>
      <c r="H43" s="2" t="s">
        <v>72</v>
      </c>
      <c r="J43" s="5">
        <v>44108</v>
      </c>
      <c r="K43" s="5" t="s">
        <v>73</v>
      </c>
      <c r="L43" s="5">
        <v>44108</v>
      </c>
      <c r="M43" s="12" t="str">
        <f t="shared" si="1"/>
        <v>From: 10-04-2020</v>
      </c>
      <c r="N43" t="str">
        <f t="shared" si="0"/>
        <v>To: 10-04-2020</v>
      </c>
    </row>
    <row r="44" spans="1:14" x14ac:dyDescent="0.25">
      <c r="A44" s="5">
        <v>43994</v>
      </c>
      <c r="H44" s="2" t="s">
        <v>72</v>
      </c>
      <c r="J44" s="5">
        <v>44109</v>
      </c>
      <c r="K44" s="5" t="s">
        <v>73</v>
      </c>
      <c r="L44" s="5">
        <v>44109</v>
      </c>
      <c r="M44" s="12" t="str">
        <f t="shared" si="1"/>
        <v>From: 10-05-2020</v>
      </c>
      <c r="N44" t="str">
        <f t="shared" si="0"/>
        <v>To: 10-05-2020</v>
      </c>
    </row>
    <row r="45" spans="1:14" x14ac:dyDescent="0.25">
      <c r="A45" s="5">
        <v>43995</v>
      </c>
      <c r="H45" s="2" t="s">
        <v>72</v>
      </c>
      <c r="J45" s="5">
        <v>44110</v>
      </c>
      <c r="K45" s="5" t="s">
        <v>73</v>
      </c>
      <c r="L45" s="5">
        <v>44110</v>
      </c>
      <c r="M45" s="12" t="str">
        <f t="shared" si="1"/>
        <v>From: 10-06-2020</v>
      </c>
      <c r="N45" t="str">
        <f t="shared" si="0"/>
        <v>To: 10-06-2020</v>
      </c>
    </row>
    <row r="46" spans="1:14" x14ac:dyDescent="0.25">
      <c r="A46" s="5">
        <v>43996</v>
      </c>
      <c r="H46" s="2" t="s">
        <v>72</v>
      </c>
      <c r="J46" s="5">
        <v>44111</v>
      </c>
      <c r="K46" s="5" t="s">
        <v>73</v>
      </c>
      <c r="L46" s="5">
        <v>44111</v>
      </c>
      <c r="M46" s="12" t="str">
        <f t="shared" si="1"/>
        <v>From: 10-07-2020</v>
      </c>
      <c r="N46" t="str">
        <f t="shared" si="0"/>
        <v>To: 10-07-2020</v>
      </c>
    </row>
    <row r="47" spans="1:14" x14ac:dyDescent="0.25">
      <c r="A47" s="5">
        <v>43997</v>
      </c>
      <c r="H47" s="2" t="s">
        <v>72</v>
      </c>
      <c r="J47" s="5">
        <v>44112</v>
      </c>
      <c r="K47" s="5" t="s">
        <v>73</v>
      </c>
      <c r="L47" s="5">
        <v>44112</v>
      </c>
      <c r="M47" s="12" t="str">
        <f t="shared" si="1"/>
        <v>From: 10-08-2020</v>
      </c>
      <c r="N47" t="str">
        <f t="shared" si="0"/>
        <v>To: 10-08-2020</v>
      </c>
    </row>
    <row r="48" spans="1:14" x14ac:dyDescent="0.25">
      <c r="A48" s="5">
        <v>43998</v>
      </c>
      <c r="H48" s="2" t="s">
        <v>72</v>
      </c>
      <c r="J48" s="5">
        <v>44113</v>
      </c>
      <c r="K48" s="5" t="s">
        <v>73</v>
      </c>
      <c r="L48" s="5">
        <v>44113</v>
      </c>
      <c r="M48" s="12" t="str">
        <f t="shared" si="1"/>
        <v>From: 10-09-2020</v>
      </c>
      <c r="N48" t="str">
        <f t="shared" si="0"/>
        <v>To: 10-09-2020</v>
      </c>
    </row>
    <row r="49" spans="1:14" x14ac:dyDescent="0.25">
      <c r="A49" s="5">
        <v>43999</v>
      </c>
      <c r="H49" s="2" t="s">
        <v>72</v>
      </c>
      <c r="J49" s="5">
        <v>44114</v>
      </c>
      <c r="K49" s="5" t="s">
        <v>73</v>
      </c>
      <c r="L49" s="5">
        <v>44114</v>
      </c>
      <c r="M49" s="12" t="str">
        <f t="shared" si="1"/>
        <v>From: 10-10-2020</v>
      </c>
      <c r="N49" t="str">
        <f t="shared" si="0"/>
        <v>To: 10-10-2020</v>
      </c>
    </row>
    <row r="50" spans="1:14" x14ac:dyDescent="0.25">
      <c r="A50" s="5">
        <v>44000</v>
      </c>
      <c r="H50" s="2" t="s">
        <v>72</v>
      </c>
      <c r="J50" s="5">
        <v>44115</v>
      </c>
      <c r="K50" s="5" t="s">
        <v>73</v>
      </c>
      <c r="L50" s="5">
        <v>44115</v>
      </c>
      <c r="M50" s="12" t="str">
        <f t="shared" si="1"/>
        <v>From: 10-11-2020</v>
      </c>
      <c r="N50" t="str">
        <f t="shared" si="0"/>
        <v>To: 10-11-2020</v>
      </c>
    </row>
    <row r="51" spans="1:14" x14ac:dyDescent="0.25">
      <c r="A51" s="5">
        <v>44001</v>
      </c>
      <c r="H51" s="2" t="s">
        <v>72</v>
      </c>
      <c r="J51" s="5">
        <v>44116</v>
      </c>
      <c r="K51" s="5" t="s">
        <v>73</v>
      </c>
      <c r="L51" s="5">
        <v>44116</v>
      </c>
      <c r="M51" s="12" t="str">
        <f t="shared" si="1"/>
        <v>From: 10-12-2020</v>
      </c>
      <c r="N51" t="str">
        <f t="shared" si="0"/>
        <v>To: 10-12-2020</v>
      </c>
    </row>
    <row r="52" spans="1:14" x14ac:dyDescent="0.25">
      <c r="A52" s="5">
        <v>44002</v>
      </c>
      <c r="H52" s="2" t="s">
        <v>72</v>
      </c>
      <c r="J52" s="5">
        <v>44117</v>
      </c>
      <c r="K52" s="5" t="s">
        <v>73</v>
      </c>
      <c r="L52" s="5">
        <v>44117</v>
      </c>
      <c r="M52" s="12" t="str">
        <f t="shared" si="1"/>
        <v>From: 10-13-2020</v>
      </c>
      <c r="N52" t="str">
        <f t="shared" si="0"/>
        <v>To: 10-13-2020</v>
      </c>
    </row>
    <row r="53" spans="1:14" x14ac:dyDescent="0.25">
      <c r="A53" s="5">
        <v>44003</v>
      </c>
      <c r="H53" s="2" t="s">
        <v>72</v>
      </c>
      <c r="J53" s="5">
        <v>44118</v>
      </c>
      <c r="K53" s="5" t="s">
        <v>73</v>
      </c>
      <c r="L53" s="5">
        <v>44118</v>
      </c>
      <c r="M53" s="12" t="str">
        <f t="shared" si="1"/>
        <v>From: 10-14-2020</v>
      </c>
      <c r="N53" t="str">
        <f t="shared" si="0"/>
        <v>To: 10-14-2020</v>
      </c>
    </row>
    <row r="54" spans="1:14" x14ac:dyDescent="0.25">
      <c r="A54" s="5">
        <v>44004</v>
      </c>
      <c r="H54" s="2" t="s">
        <v>72</v>
      </c>
      <c r="J54" s="5">
        <v>44119</v>
      </c>
      <c r="K54" s="5" t="s">
        <v>73</v>
      </c>
      <c r="L54" s="5">
        <v>44119</v>
      </c>
      <c r="M54" s="12" t="str">
        <f t="shared" si="1"/>
        <v>From: 10-15-2020</v>
      </c>
      <c r="N54" t="str">
        <f t="shared" si="0"/>
        <v>To: 10-15-2020</v>
      </c>
    </row>
    <row r="55" spans="1:14" x14ac:dyDescent="0.25">
      <c r="A55" s="5">
        <v>44005</v>
      </c>
      <c r="H55" s="2" t="s">
        <v>72</v>
      </c>
      <c r="J55" s="5">
        <v>44118</v>
      </c>
      <c r="K55" s="5" t="s">
        <v>73</v>
      </c>
      <c r="L55" s="5">
        <v>44118</v>
      </c>
      <c r="M55" s="12" t="str">
        <f t="shared" si="1"/>
        <v>From: 10-14-2020</v>
      </c>
      <c r="N55" t="str">
        <f t="shared" si="0"/>
        <v>To: 10-14-2020</v>
      </c>
    </row>
    <row r="56" spans="1:14" x14ac:dyDescent="0.25">
      <c r="A56" s="5">
        <v>44006</v>
      </c>
      <c r="H56" s="2" t="s">
        <v>72</v>
      </c>
      <c r="J56" s="5">
        <v>44119</v>
      </c>
      <c r="K56" s="5" t="s">
        <v>73</v>
      </c>
      <c r="L56" s="5">
        <v>44119</v>
      </c>
      <c r="M56" s="12" t="str">
        <f t="shared" si="1"/>
        <v>From: 10-15-2020</v>
      </c>
      <c r="N56" t="str">
        <f t="shared" si="0"/>
        <v>To: 10-15-2020</v>
      </c>
    </row>
    <row r="57" spans="1:14" x14ac:dyDescent="0.25">
      <c r="A57" s="5">
        <v>44007</v>
      </c>
      <c r="H57" s="2" t="s">
        <v>72</v>
      </c>
      <c r="J57" s="5">
        <v>44120</v>
      </c>
      <c r="K57" s="5" t="s">
        <v>73</v>
      </c>
      <c r="L57" s="5">
        <v>44120</v>
      </c>
      <c r="M57" s="12" t="str">
        <f t="shared" si="1"/>
        <v>From: 10-16-2020</v>
      </c>
      <c r="N57" t="str">
        <f t="shared" si="0"/>
        <v>To: 10-16-2020</v>
      </c>
    </row>
    <row r="58" spans="1:14" x14ac:dyDescent="0.25">
      <c r="A58" s="5">
        <v>44008</v>
      </c>
      <c r="H58" s="2" t="s">
        <v>72</v>
      </c>
      <c r="J58" s="5">
        <v>44121</v>
      </c>
      <c r="K58" s="5" t="s">
        <v>73</v>
      </c>
      <c r="L58" s="5">
        <v>44121</v>
      </c>
      <c r="M58" s="12" t="str">
        <f t="shared" si="1"/>
        <v>From: 10-17-2020</v>
      </c>
      <c r="N58" t="str">
        <f t="shared" si="0"/>
        <v>To: 10-17-2020</v>
      </c>
    </row>
    <row r="59" spans="1:14" x14ac:dyDescent="0.25">
      <c r="A59" s="5">
        <v>44009</v>
      </c>
      <c r="H59" s="2" t="s">
        <v>72</v>
      </c>
      <c r="J59" s="5">
        <v>44122</v>
      </c>
      <c r="K59" s="5" t="s">
        <v>73</v>
      </c>
      <c r="L59" s="5">
        <v>44122</v>
      </c>
      <c r="M59" s="12" t="str">
        <f t="shared" si="1"/>
        <v>From: 10-18-2020</v>
      </c>
      <c r="N59" t="str">
        <f t="shared" si="0"/>
        <v>To: 10-18-2020</v>
      </c>
    </row>
    <row r="60" spans="1:14" x14ac:dyDescent="0.25">
      <c r="A60" s="5">
        <v>44010</v>
      </c>
      <c r="H60" s="2" t="s">
        <v>72</v>
      </c>
      <c r="J60" s="5">
        <v>44123</v>
      </c>
      <c r="K60" s="5" t="s">
        <v>73</v>
      </c>
      <c r="L60" s="5">
        <v>44123</v>
      </c>
      <c r="M60" s="12" t="str">
        <f t="shared" si="1"/>
        <v>From: 10-19-2020</v>
      </c>
      <c r="N60" t="str">
        <f t="shared" si="0"/>
        <v>To: 10-19-2020</v>
      </c>
    </row>
    <row r="61" spans="1:14" x14ac:dyDescent="0.25">
      <c r="A61" s="5">
        <v>44011</v>
      </c>
      <c r="H61" s="2" t="s">
        <v>72</v>
      </c>
      <c r="J61" s="5">
        <v>44124</v>
      </c>
      <c r="K61" s="5" t="s">
        <v>73</v>
      </c>
      <c r="L61" s="5">
        <v>44124</v>
      </c>
      <c r="M61" s="12" t="str">
        <f t="shared" si="1"/>
        <v>From: 10-20-2020</v>
      </c>
      <c r="N61" t="str">
        <f t="shared" si="0"/>
        <v>To: 10-20-2020</v>
      </c>
    </row>
    <row r="62" spans="1:14" x14ac:dyDescent="0.25">
      <c r="A62" s="5">
        <v>44012</v>
      </c>
      <c r="H62" s="2" t="s">
        <v>72</v>
      </c>
      <c r="J62" s="5">
        <v>44125</v>
      </c>
      <c r="K62" s="5" t="s">
        <v>73</v>
      </c>
      <c r="L62" s="5">
        <v>44125</v>
      </c>
      <c r="M62" s="12" t="str">
        <f t="shared" si="1"/>
        <v>From: 10-21-2020</v>
      </c>
      <c r="N62" t="str">
        <f t="shared" si="0"/>
        <v>To: 10-21-2020</v>
      </c>
    </row>
    <row r="63" spans="1:14" x14ac:dyDescent="0.25">
      <c r="A63" s="5">
        <v>44013</v>
      </c>
      <c r="H63" s="2" t="s">
        <v>72</v>
      </c>
      <c r="J63" s="5">
        <v>44126</v>
      </c>
      <c r="K63" s="5" t="s">
        <v>73</v>
      </c>
      <c r="L63" s="5">
        <v>44126</v>
      </c>
      <c r="M63" s="12" t="str">
        <f t="shared" si="1"/>
        <v>From: 10-22-2020</v>
      </c>
      <c r="N63" t="str">
        <f t="shared" si="0"/>
        <v>To: 10-22-2020</v>
      </c>
    </row>
    <row r="64" spans="1:14" x14ac:dyDescent="0.25">
      <c r="A64" s="5">
        <v>44014</v>
      </c>
      <c r="H64" s="2" t="s">
        <v>72</v>
      </c>
      <c r="J64" s="5">
        <v>44127</v>
      </c>
      <c r="K64" s="5" t="s">
        <v>73</v>
      </c>
      <c r="L64" s="5">
        <v>44127</v>
      </c>
      <c r="M64" s="12" t="str">
        <f t="shared" si="1"/>
        <v>From: 10-23-2020</v>
      </c>
      <c r="N64" t="str">
        <f t="shared" si="0"/>
        <v>To: 10-23-2020</v>
      </c>
    </row>
    <row r="65" spans="1:14" x14ac:dyDescent="0.25">
      <c r="A65" s="5">
        <v>44015</v>
      </c>
      <c r="H65" s="2" t="s">
        <v>72</v>
      </c>
      <c r="J65" s="5">
        <v>44128</v>
      </c>
      <c r="K65" s="5" t="s">
        <v>73</v>
      </c>
      <c r="L65" s="5">
        <v>44128</v>
      </c>
      <c r="M65" s="12" t="str">
        <f t="shared" si="1"/>
        <v>From: 10-24-2020</v>
      </c>
      <c r="N65" t="str">
        <f t="shared" si="0"/>
        <v>To: 10-24-2020</v>
      </c>
    </row>
    <row r="66" spans="1:14" x14ac:dyDescent="0.25">
      <c r="A66" s="5">
        <v>44016</v>
      </c>
      <c r="H66" s="2" t="s">
        <v>72</v>
      </c>
      <c r="J66" s="5">
        <v>44129</v>
      </c>
      <c r="K66" s="5" t="s">
        <v>73</v>
      </c>
      <c r="L66" s="5">
        <v>44129</v>
      </c>
      <c r="M66" s="12" t="str">
        <f t="shared" si="1"/>
        <v>From: 10-25-2020</v>
      </c>
      <c r="N66" t="str">
        <f t="shared" si="0"/>
        <v>To: 10-25-2020</v>
      </c>
    </row>
    <row r="67" spans="1:14" x14ac:dyDescent="0.25">
      <c r="A67" s="5">
        <v>44017</v>
      </c>
      <c r="H67" s="2" t="s">
        <v>72</v>
      </c>
      <c r="J67" s="5">
        <v>44130</v>
      </c>
      <c r="K67" s="5" t="s">
        <v>73</v>
      </c>
      <c r="L67" s="5">
        <v>44130</v>
      </c>
      <c r="M67" s="12" t="str">
        <f t="shared" ref="M67:M130" si="2">CONCATENATE(H67," ",TEXT(J67,"mm-dd-yyyy"))</f>
        <v>From: 10-26-2020</v>
      </c>
      <c r="N67" t="str">
        <f t="shared" ref="N67:N130" si="3">CONCATENATE(K67," ",TEXT(L67,"mm-dd-yyyy"))</f>
        <v>To: 10-26-2020</v>
      </c>
    </row>
    <row r="68" spans="1:14" x14ac:dyDescent="0.25">
      <c r="A68" s="5">
        <v>44018</v>
      </c>
      <c r="H68" s="2" t="s">
        <v>72</v>
      </c>
      <c r="J68" s="5">
        <v>44131</v>
      </c>
      <c r="K68" s="5" t="s">
        <v>73</v>
      </c>
      <c r="L68" s="5">
        <v>44131</v>
      </c>
      <c r="M68" s="12" t="str">
        <f t="shared" si="2"/>
        <v>From: 10-27-2020</v>
      </c>
      <c r="N68" t="str">
        <f t="shared" si="3"/>
        <v>To: 10-27-2020</v>
      </c>
    </row>
    <row r="69" spans="1:14" x14ac:dyDescent="0.25">
      <c r="A69" s="5">
        <v>44019</v>
      </c>
      <c r="H69" s="2" t="s">
        <v>72</v>
      </c>
      <c r="J69" s="5">
        <v>44132</v>
      </c>
      <c r="K69" s="5" t="s">
        <v>73</v>
      </c>
      <c r="L69" s="5">
        <v>44132</v>
      </c>
      <c r="M69" s="12" t="str">
        <f t="shared" si="2"/>
        <v>From: 10-28-2020</v>
      </c>
      <c r="N69" t="str">
        <f t="shared" si="3"/>
        <v>To: 10-28-2020</v>
      </c>
    </row>
    <row r="70" spans="1:14" x14ac:dyDescent="0.25">
      <c r="A70" s="5">
        <v>44020</v>
      </c>
      <c r="H70" s="2" t="s">
        <v>72</v>
      </c>
      <c r="J70" s="5">
        <v>44133</v>
      </c>
      <c r="K70" s="5" t="s">
        <v>73</v>
      </c>
      <c r="L70" s="5">
        <v>44133</v>
      </c>
      <c r="M70" s="12" t="str">
        <f t="shared" si="2"/>
        <v>From: 10-29-2020</v>
      </c>
      <c r="N70" t="str">
        <f t="shared" si="3"/>
        <v>To: 10-29-2020</v>
      </c>
    </row>
    <row r="71" spans="1:14" x14ac:dyDescent="0.25">
      <c r="A71" s="5">
        <v>44021</v>
      </c>
      <c r="H71" s="2" t="s">
        <v>72</v>
      </c>
      <c r="J71" s="5">
        <v>44134</v>
      </c>
      <c r="K71" s="5" t="s">
        <v>73</v>
      </c>
      <c r="L71" s="5">
        <v>44134</v>
      </c>
      <c r="M71" s="12" t="str">
        <f t="shared" si="2"/>
        <v>From: 10-30-2020</v>
      </c>
      <c r="N71" t="str">
        <f t="shared" si="3"/>
        <v>To: 10-30-2020</v>
      </c>
    </row>
    <row r="72" spans="1:14" x14ac:dyDescent="0.25">
      <c r="A72" s="5">
        <v>44022</v>
      </c>
      <c r="H72" s="2" t="s">
        <v>72</v>
      </c>
      <c r="J72" s="5">
        <v>44135</v>
      </c>
      <c r="K72" s="5" t="s">
        <v>73</v>
      </c>
      <c r="L72" s="5">
        <v>44135</v>
      </c>
      <c r="M72" s="12" t="str">
        <f t="shared" si="2"/>
        <v>From: 10-31-2020</v>
      </c>
      <c r="N72" t="str">
        <f t="shared" si="3"/>
        <v>To: 10-31-2020</v>
      </c>
    </row>
    <row r="73" spans="1:14" x14ac:dyDescent="0.25">
      <c r="A73" s="5">
        <v>44023</v>
      </c>
      <c r="H73" s="2" t="s">
        <v>72</v>
      </c>
      <c r="J73" s="5">
        <v>44136</v>
      </c>
      <c r="K73" s="5" t="s">
        <v>73</v>
      </c>
      <c r="L73" s="5">
        <v>44136</v>
      </c>
      <c r="M73" s="12" t="str">
        <f t="shared" si="2"/>
        <v>From: 11-01-2020</v>
      </c>
      <c r="N73" t="str">
        <f t="shared" si="3"/>
        <v>To: 11-01-2020</v>
      </c>
    </row>
    <row r="74" spans="1:14" x14ac:dyDescent="0.25">
      <c r="A74" s="5">
        <v>44024</v>
      </c>
      <c r="H74" s="2" t="s">
        <v>72</v>
      </c>
      <c r="J74" s="5">
        <v>44137</v>
      </c>
      <c r="K74" s="5" t="s">
        <v>73</v>
      </c>
      <c r="L74" s="5">
        <v>44137</v>
      </c>
      <c r="M74" s="12" t="str">
        <f t="shared" si="2"/>
        <v>From: 11-02-2020</v>
      </c>
      <c r="N74" t="str">
        <f t="shared" si="3"/>
        <v>To: 11-02-2020</v>
      </c>
    </row>
    <row r="75" spans="1:14" x14ac:dyDescent="0.25">
      <c r="A75" s="5">
        <v>44025</v>
      </c>
      <c r="H75" s="2" t="s">
        <v>72</v>
      </c>
      <c r="J75" s="5">
        <v>44138</v>
      </c>
      <c r="K75" s="5" t="s">
        <v>73</v>
      </c>
      <c r="L75" s="5">
        <v>44138</v>
      </c>
      <c r="M75" s="12" t="str">
        <f t="shared" si="2"/>
        <v>From: 11-03-2020</v>
      </c>
      <c r="N75" t="str">
        <f t="shared" si="3"/>
        <v>To: 11-03-2020</v>
      </c>
    </row>
    <row r="76" spans="1:14" x14ac:dyDescent="0.25">
      <c r="A76" s="5">
        <v>44026</v>
      </c>
      <c r="H76" s="2" t="s">
        <v>72</v>
      </c>
      <c r="J76" s="5">
        <v>44139</v>
      </c>
      <c r="K76" s="5" t="s">
        <v>73</v>
      </c>
      <c r="L76" s="5">
        <v>44139</v>
      </c>
      <c r="M76" s="12" t="str">
        <f t="shared" si="2"/>
        <v>From: 11-04-2020</v>
      </c>
      <c r="N76" t="str">
        <f t="shared" si="3"/>
        <v>To: 11-04-2020</v>
      </c>
    </row>
    <row r="77" spans="1:14" x14ac:dyDescent="0.25">
      <c r="A77" s="5">
        <v>44027</v>
      </c>
      <c r="H77" s="2" t="s">
        <v>72</v>
      </c>
      <c r="J77" s="5">
        <v>44140</v>
      </c>
      <c r="K77" s="5" t="s">
        <v>73</v>
      </c>
      <c r="L77" s="5">
        <v>44140</v>
      </c>
      <c r="M77" s="12" t="str">
        <f t="shared" si="2"/>
        <v>From: 11-05-2020</v>
      </c>
      <c r="N77" t="str">
        <f t="shared" si="3"/>
        <v>To: 11-05-2020</v>
      </c>
    </row>
    <row r="78" spans="1:14" x14ac:dyDescent="0.25">
      <c r="A78" s="5">
        <v>44028</v>
      </c>
      <c r="H78" s="2" t="s">
        <v>72</v>
      </c>
      <c r="J78" s="5">
        <v>44141</v>
      </c>
      <c r="K78" s="5" t="s">
        <v>73</v>
      </c>
      <c r="L78" s="5">
        <v>44141</v>
      </c>
      <c r="M78" s="12" t="str">
        <f t="shared" si="2"/>
        <v>From: 11-06-2020</v>
      </c>
      <c r="N78" t="str">
        <f t="shared" si="3"/>
        <v>To: 11-06-2020</v>
      </c>
    </row>
    <row r="79" spans="1:14" x14ac:dyDescent="0.25">
      <c r="A79" s="5">
        <v>44029</v>
      </c>
      <c r="H79" s="2" t="s">
        <v>72</v>
      </c>
      <c r="J79" s="5">
        <v>44142</v>
      </c>
      <c r="K79" s="5" t="s">
        <v>73</v>
      </c>
      <c r="L79" s="5">
        <v>44142</v>
      </c>
      <c r="M79" s="12" t="str">
        <f t="shared" si="2"/>
        <v>From: 11-07-2020</v>
      </c>
      <c r="N79" t="str">
        <f t="shared" si="3"/>
        <v>To: 11-07-2020</v>
      </c>
    </row>
    <row r="80" spans="1:14" x14ac:dyDescent="0.25">
      <c r="A80" s="5">
        <v>44030</v>
      </c>
      <c r="H80" s="2" t="s">
        <v>72</v>
      </c>
      <c r="J80" s="5">
        <v>44143</v>
      </c>
      <c r="K80" s="5" t="s">
        <v>73</v>
      </c>
      <c r="L80" s="5">
        <v>44143</v>
      </c>
      <c r="M80" s="12" t="str">
        <f t="shared" si="2"/>
        <v>From: 11-08-2020</v>
      </c>
      <c r="N80" t="str">
        <f t="shared" si="3"/>
        <v>To: 11-08-2020</v>
      </c>
    </row>
    <row r="81" spans="1:14" x14ac:dyDescent="0.25">
      <c r="A81" s="5">
        <v>44031</v>
      </c>
      <c r="H81" s="2" t="s">
        <v>72</v>
      </c>
      <c r="J81" s="5">
        <v>44144</v>
      </c>
      <c r="K81" s="5" t="s">
        <v>73</v>
      </c>
      <c r="L81" s="5">
        <v>44144</v>
      </c>
      <c r="M81" s="12" t="str">
        <f t="shared" si="2"/>
        <v>From: 11-09-2020</v>
      </c>
      <c r="N81" t="str">
        <f t="shared" si="3"/>
        <v>To: 11-09-2020</v>
      </c>
    </row>
    <row r="82" spans="1:14" x14ac:dyDescent="0.25">
      <c r="A82" s="5">
        <v>44032</v>
      </c>
      <c r="H82" s="2" t="s">
        <v>72</v>
      </c>
      <c r="J82" s="5">
        <v>44145</v>
      </c>
      <c r="K82" s="5" t="s">
        <v>73</v>
      </c>
      <c r="L82" s="5">
        <v>44145</v>
      </c>
      <c r="M82" s="12" t="str">
        <f t="shared" si="2"/>
        <v>From: 11-10-2020</v>
      </c>
      <c r="N82" t="str">
        <f t="shared" si="3"/>
        <v>To: 11-10-2020</v>
      </c>
    </row>
    <row r="83" spans="1:14" x14ac:dyDescent="0.25">
      <c r="A83" s="5">
        <v>44033</v>
      </c>
      <c r="H83" s="2" t="s">
        <v>72</v>
      </c>
      <c r="J83" s="5">
        <v>44146</v>
      </c>
      <c r="K83" s="5" t="s">
        <v>73</v>
      </c>
      <c r="L83" s="5">
        <v>44146</v>
      </c>
      <c r="M83" s="12" t="str">
        <f t="shared" si="2"/>
        <v>From: 11-11-2020</v>
      </c>
      <c r="N83" t="str">
        <f t="shared" si="3"/>
        <v>To: 11-11-2020</v>
      </c>
    </row>
    <row r="84" spans="1:14" x14ac:dyDescent="0.25">
      <c r="A84" s="5">
        <v>44034</v>
      </c>
      <c r="H84" s="2" t="s">
        <v>72</v>
      </c>
      <c r="J84" s="5">
        <v>44147</v>
      </c>
      <c r="K84" s="5" t="s">
        <v>73</v>
      </c>
      <c r="L84" s="5">
        <v>44147</v>
      </c>
      <c r="M84" s="12" t="str">
        <f t="shared" si="2"/>
        <v>From: 11-12-2020</v>
      </c>
      <c r="N84" t="str">
        <f t="shared" si="3"/>
        <v>To: 11-12-2020</v>
      </c>
    </row>
    <row r="85" spans="1:14" x14ac:dyDescent="0.25">
      <c r="A85" s="5">
        <v>44035</v>
      </c>
      <c r="H85" s="2" t="s">
        <v>72</v>
      </c>
      <c r="J85" s="5">
        <v>44148</v>
      </c>
      <c r="K85" s="5" t="s">
        <v>73</v>
      </c>
      <c r="L85" s="5">
        <v>44148</v>
      </c>
      <c r="M85" s="12" t="str">
        <f t="shared" si="2"/>
        <v>From: 11-13-2020</v>
      </c>
      <c r="N85" t="str">
        <f t="shared" si="3"/>
        <v>To: 11-13-2020</v>
      </c>
    </row>
    <row r="86" spans="1:14" x14ac:dyDescent="0.25">
      <c r="A86" s="5">
        <v>44036</v>
      </c>
      <c r="H86" s="2" t="s">
        <v>72</v>
      </c>
      <c r="J86" s="5">
        <v>44149</v>
      </c>
      <c r="K86" s="5" t="s">
        <v>73</v>
      </c>
      <c r="L86" s="5">
        <v>44149</v>
      </c>
      <c r="M86" s="12" t="str">
        <f t="shared" si="2"/>
        <v>From: 11-14-2020</v>
      </c>
      <c r="N86" t="str">
        <f t="shared" si="3"/>
        <v>To: 11-14-2020</v>
      </c>
    </row>
    <row r="87" spans="1:14" x14ac:dyDescent="0.25">
      <c r="A87" s="5">
        <v>44037</v>
      </c>
      <c r="H87" s="2" t="s">
        <v>72</v>
      </c>
      <c r="J87" s="5">
        <v>44150</v>
      </c>
      <c r="K87" s="5" t="s">
        <v>73</v>
      </c>
      <c r="L87" s="5">
        <v>44150</v>
      </c>
      <c r="M87" s="12" t="str">
        <f t="shared" si="2"/>
        <v>From: 11-15-2020</v>
      </c>
      <c r="N87" t="str">
        <f t="shared" si="3"/>
        <v>To: 11-15-2020</v>
      </c>
    </row>
    <row r="88" spans="1:14" x14ac:dyDescent="0.25">
      <c r="A88" s="5">
        <v>44038</v>
      </c>
      <c r="H88" s="2" t="s">
        <v>72</v>
      </c>
      <c r="J88" s="5">
        <v>44151</v>
      </c>
      <c r="K88" s="5" t="s">
        <v>73</v>
      </c>
      <c r="L88" s="5">
        <v>44151</v>
      </c>
      <c r="M88" s="12" t="str">
        <f t="shared" si="2"/>
        <v>From: 11-16-2020</v>
      </c>
      <c r="N88" t="str">
        <f t="shared" si="3"/>
        <v>To: 11-16-2020</v>
      </c>
    </row>
    <row r="89" spans="1:14" x14ac:dyDescent="0.25">
      <c r="A89" s="5">
        <v>44039</v>
      </c>
      <c r="H89" s="2" t="s">
        <v>72</v>
      </c>
      <c r="J89" s="5">
        <v>44152</v>
      </c>
      <c r="K89" s="5" t="s">
        <v>73</v>
      </c>
      <c r="L89" s="5">
        <v>44152</v>
      </c>
      <c r="M89" s="12" t="str">
        <f t="shared" si="2"/>
        <v>From: 11-17-2020</v>
      </c>
      <c r="N89" t="str">
        <f t="shared" si="3"/>
        <v>To: 11-17-2020</v>
      </c>
    </row>
    <row r="90" spans="1:14" x14ac:dyDescent="0.25">
      <c r="A90" s="5">
        <v>44040</v>
      </c>
      <c r="H90" s="2" t="s">
        <v>72</v>
      </c>
      <c r="J90" s="5">
        <v>44153</v>
      </c>
      <c r="K90" s="5" t="s">
        <v>73</v>
      </c>
      <c r="L90" s="5">
        <v>44153</v>
      </c>
      <c r="M90" s="12" t="str">
        <f t="shared" si="2"/>
        <v>From: 11-18-2020</v>
      </c>
      <c r="N90" t="str">
        <f t="shared" si="3"/>
        <v>To: 11-18-2020</v>
      </c>
    </row>
    <row r="91" spans="1:14" x14ac:dyDescent="0.25">
      <c r="A91" s="5">
        <v>44041</v>
      </c>
      <c r="H91" s="2" t="s">
        <v>72</v>
      </c>
      <c r="J91" s="5">
        <v>44154</v>
      </c>
      <c r="K91" s="5" t="s">
        <v>73</v>
      </c>
      <c r="L91" s="5">
        <v>44154</v>
      </c>
      <c r="M91" s="12" t="str">
        <f t="shared" si="2"/>
        <v>From: 11-19-2020</v>
      </c>
      <c r="N91" t="str">
        <f t="shared" si="3"/>
        <v>To: 11-19-2020</v>
      </c>
    </row>
    <row r="92" spans="1:14" x14ac:dyDescent="0.25">
      <c r="A92" s="5">
        <v>44042</v>
      </c>
      <c r="H92" s="2" t="s">
        <v>72</v>
      </c>
      <c r="J92" s="5">
        <v>44155</v>
      </c>
      <c r="K92" s="5" t="s">
        <v>73</v>
      </c>
      <c r="L92" s="5">
        <v>44155</v>
      </c>
      <c r="M92" s="12" t="str">
        <f t="shared" si="2"/>
        <v>From: 11-20-2020</v>
      </c>
      <c r="N92" t="str">
        <f t="shared" si="3"/>
        <v>To: 11-20-2020</v>
      </c>
    </row>
    <row r="93" spans="1:14" x14ac:dyDescent="0.25">
      <c r="A93" s="5">
        <v>44043</v>
      </c>
      <c r="H93" s="2" t="s">
        <v>72</v>
      </c>
      <c r="J93" s="5">
        <v>44156</v>
      </c>
      <c r="K93" s="5" t="s">
        <v>73</v>
      </c>
      <c r="L93" s="5">
        <v>44156</v>
      </c>
      <c r="M93" s="12" t="str">
        <f t="shared" si="2"/>
        <v>From: 11-21-2020</v>
      </c>
      <c r="N93" t="str">
        <f t="shared" si="3"/>
        <v>To: 11-21-2020</v>
      </c>
    </row>
    <row r="94" spans="1:14" x14ac:dyDescent="0.25">
      <c r="A94" s="5">
        <v>44044</v>
      </c>
      <c r="H94" s="2" t="s">
        <v>72</v>
      </c>
      <c r="J94" s="5">
        <v>44157</v>
      </c>
      <c r="K94" s="5" t="s">
        <v>73</v>
      </c>
      <c r="L94" s="5">
        <v>44157</v>
      </c>
      <c r="M94" s="12" t="str">
        <f t="shared" si="2"/>
        <v>From: 11-22-2020</v>
      </c>
      <c r="N94" t="str">
        <f t="shared" si="3"/>
        <v>To: 11-22-2020</v>
      </c>
    </row>
    <row r="95" spans="1:14" x14ac:dyDescent="0.25">
      <c r="A95" s="5">
        <v>44045</v>
      </c>
      <c r="H95" s="2" t="s">
        <v>72</v>
      </c>
      <c r="J95" s="5">
        <v>44158</v>
      </c>
      <c r="K95" s="5" t="s">
        <v>73</v>
      </c>
      <c r="L95" s="5">
        <v>44158</v>
      </c>
      <c r="M95" s="12" t="str">
        <f t="shared" si="2"/>
        <v>From: 11-23-2020</v>
      </c>
      <c r="N95" t="str">
        <f t="shared" si="3"/>
        <v>To: 11-23-2020</v>
      </c>
    </row>
    <row r="96" spans="1:14" x14ac:dyDescent="0.25">
      <c r="A96" s="5">
        <v>44046</v>
      </c>
      <c r="H96" s="2" t="s">
        <v>72</v>
      </c>
      <c r="J96" s="5">
        <v>44159</v>
      </c>
      <c r="K96" s="5" t="s">
        <v>73</v>
      </c>
      <c r="L96" s="5">
        <v>44159</v>
      </c>
      <c r="M96" s="12" t="str">
        <f t="shared" si="2"/>
        <v>From: 11-24-2020</v>
      </c>
      <c r="N96" t="str">
        <f t="shared" si="3"/>
        <v>To: 11-24-2020</v>
      </c>
    </row>
    <row r="97" spans="1:14" x14ac:dyDescent="0.25">
      <c r="A97" s="5">
        <v>44047</v>
      </c>
      <c r="H97" s="2" t="s">
        <v>72</v>
      </c>
      <c r="J97" s="5">
        <v>44160</v>
      </c>
      <c r="K97" s="5" t="s">
        <v>73</v>
      </c>
      <c r="L97" s="5">
        <v>44160</v>
      </c>
      <c r="M97" s="12" t="str">
        <f t="shared" si="2"/>
        <v>From: 11-25-2020</v>
      </c>
      <c r="N97" t="str">
        <f t="shared" si="3"/>
        <v>To: 11-25-2020</v>
      </c>
    </row>
    <row r="98" spans="1:14" x14ac:dyDescent="0.25">
      <c r="A98" s="5">
        <v>44048</v>
      </c>
      <c r="H98" s="2" t="s">
        <v>72</v>
      </c>
      <c r="J98" s="5">
        <v>44161</v>
      </c>
      <c r="K98" s="5" t="s">
        <v>73</v>
      </c>
      <c r="L98" s="5">
        <v>44161</v>
      </c>
      <c r="M98" s="12" t="str">
        <f t="shared" si="2"/>
        <v>From: 11-26-2020</v>
      </c>
      <c r="N98" t="str">
        <f t="shared" si="3"/>
        <v>To: 11-26-2020</v>
      </c>
    </row>
    <row r="99" spans="1:14" x14ac:dyDescent="0.25">
      <c r="A99" s="5">
        <v>44049</v>
      </c>
      <c r="H99" s="2" t="s">
        <v>72</v>
      </c>
      <c r="J99" s="5">
        <v>44162</v>
      </c>
      <c r="K99" s="5" t="s">
        <v>73</v>
      </c>
      <c r="L99" s="5">
        <v>44162</v>
      </c>
      <c r="M99" s="12" t="str">
        <f t="shared" si="2"/>
        <v>From: 11-27-2020</v>
      </c>
      <c r="N99" t="str">
        <f t="shared" si="3"/>
        <v>To: 11-27-2020</v>
      </c>
    </row>
    <row r="100" spans="1:14" x14ac:dyDescent="0.25">
      <c r="A100" s="5">
        <v>44050</v>
      </c>
      <c r="H100" s="2" t="s">
        <v>72</v>
      </c>
      <c r="J100" s="5">
        <v>44163</v>
      </c>
      <c r="K100" s="5" t="s">
        <v>73</v>
      </c>
      <c r="L100" s="5">
        <v>44163</v>
      </c>
      <c r="M100" s="12" t="str">
        <f t="shared" si="2"/>
        <v>From: 11-28-2020</v>
      </c>
      <c r="N100" t="str">
        <f t="shared" si="3"/>
        <v>To: 11-28-2020</v>
      </c>
    </row>
    <row r="101" spans="1:14" x14ac:dyDescent="0.25">
      <c r="A101" s="5">
        <v>44051</v>
      </c>
      <c r="H101" s="2" t="s">
        <v>72</v>
      </c>
      <c r="J101" s="5">
        <v>44164</v>
      </c>
      <c r="K101" s="5" t="s">
        <v>73</v>
      </c>
      <c r="L101" s="5">
        <v>44164</v>
      </c>
      <c r="M101" s="12" t="str">
        <f t="shared" si="2"/>
        <v>From: 11-29-2020</v>
      </c>
      <c r="N101" t="str">
        <f t="shared" si="3"/>
        <v>To: 11-29-2020</v>
      </c>
    </row>
    <row r="102" spans="1:14" x14ac:dyDescent="0.25">
      <c r="A102" s="5">
        <v>44052</v>
      </c>
      <c r="H102" s="2" t="s">
        <v>72</v>
      </c>
      <c r="J102" s="5">
        <v>44165</v>
      </c>
      <c r="K102" s="5" t="s">
        <v>73</v>
      </c>
      <c r="L102" s="5">
        <v>44155</v>
      </c>
      <c r="M102" s="12" t="str">
        <f t="shared" si="2"/>
        <v>From: 11-30-2020</v>
      </c>
      <c r="N102" t="str">
        <f t="shared" si="3"/>
        <v>To: 11-20-2020</v>
      </c>
    </row>
    <row r="103" spans="1:14" x14ac:dyDescent="0.25">
      <c r="A103" s="5">
        <v>44053</v>
      </c>
      <c r="H103" s="2" t="s">
        <v>72</v>
      </c>
      <c r="J103" s="5">
        <v>44166</v>
      </c>
      <c r="K103" s="5" t="s">
        <v>73</v>
      </c>
      <c r="L103" s="5">
        <v>44166</v>
      </c>
      <c r="M103" s="12" t="str">
        <f t="shared" si="2"/>
        <v>From: 12-01-2020</v>
      </c>
      <c r="N103" t="str">
        <f t="shared" si="3"/>
        <v>To: 12-01-2020</v>
      </c>
    </row>
    <row r="104" spans="1:14" x14ac:dyDescent="0.25">
      <c r="A104" s="5">
        <v>44054</v>
      </c>
      <c r="H104" s="2" t="s">
        <v>72</v>
      </c>
      <c r="J104" s="5">
        <v>44167</v>
      </c>
      <c r="K104" s="5" t="s">
        <v>73</v>
      </c>
      <c r="L104" s="5">
        <v>44167</v>
      </c>
      <c r="M104" s="12" t="str">
        <f t="shared" si="2"/>
        <v>From: 12-02-2020</v>
      </c>
      <c r="N104" t="str">
        <f t="shared" si="3"/>
        <v>To: 12-02-2020</v>
      </c>
    </row>
    <row r="105" spans="1:14" x14ac:dyDescent="0.25">
      <c r="A105" s="5">
        <v>44055</v>
      </c>
      <c r="H105" s="2" t="s">
        <v>72</v>
      </c>
      <c r="J105" s="5">
        <v>44168</v>
      </c>
      <c r="K105" s="5" t="s">
        <v>73</v>
      </c>
      <c r="L105" s="5">
        <v>44168</v>
      </c>
      <c r="M105" s="12" t="str">
        <f t="shared" si="2"/>
        <v>From: 12-03-2020</v>
      </c>
      <c r="N105" t="str">
        <f t="shared" si="3"/>
        <v>To: 12-03-2020</v>
      </c>
    </row>
    <row r="106" spans="1:14" x14ac:dyDescent="0.25">
      <c r="A106" s="5">
        <v>44056</v>
      </c>
      <c r="H106" s="2" t="s">
        <v>72</v>
      </c>
      <c r="J106" s="5">
        <v>44169</v>
      </c>
      <c r="K106" s="5" t="s">
        <v>73</v>
      </c>
      <c r="L106" s="5">
        <v>44169</v>
      </c>
      <c r="M106" s="12" t="str">
        <f t="shared" si="2"/>
        <v>From: 12-04-2020</v>
      </c>
      <c r="N106" t="str">
        <f t="shared" si="3"/>
        <v>To: 12-04-2020</v>
      </c>
    </row>
    <row r="107" spans="1:14" x14ac:dyDescent="0.25">
      <c r="A107" s="5">
        <v>44057</v>
      </c>
      <c r="H107" s="2" t="s">
        <v>72</v>
      </c>
      <c r="J107" s="5">
        <v>44170</v>
      </c>
      <c r="K107" s="5" t="s">
        <v>73</v>
      </c>
      <c r="L107" s="5">
        <v>44170</v>
      </c>
      <c r="M107" s="12" t="str">
        <f t="shared" si="2"/>
        <v>From: 12-05-2020</v>
      </c>
      <c r="N107" t="str">
        <f t="shared" si="3"/>
        <v>To: 12-05-2020</v>
      </c>
    </row>
    <row r="108" spans="1:14" x14ac:dyDescent="0.25">
      <c r="A108" s="5">
        <v>44058</v>
      </c>
      <c r="H108" s="2" t="s">
        <v>72</v>
      </c>
      <c r="J108" s="5">
        <v>44171</v>
      </c>
      <c r="K108" s="5" t="s">
        <v>73</v>
      </c>
      <c r="L108" s="5">
        <v>44171</v>
      </c>
      <c r="M108" s="12" t="str">
        <f t="shared" si="2"/>
        <v>From: 12-06-2020</v>
      </c>
      <c r="N108" t="str">
        <f t="shared" si="3"/>
        <v>To: 12-06-2020</v>
      </c>
    </row>
    <row r="109" spans="1:14" x14ac:dyDescent="0.25">
      <c r="A109" s="5">
        <v>44059</v>
      </c>
      <c r="H109" s="2" t="s">
        <v>72</v>
      </c>
      <c r="J109" s="5">
        <v>44172</v>
      </c>
      <c r="K109" s="5" t="s">
        <v>73</v>
      </c>
      <c r="L109" s="5">
        <v>44172</v>
      </c>
      <c r="M109" s="12" t="str">
        <f t="shared" si="2"/>
        <v>From: 12-07-2020</v>
      </c>
      <c r="N109" t="str">
        <f t="shared" si="3"/>
        <v>To: 12-07-2020</v>
      </c>
    </row>
    <row r="110" spans="1:14" x14ac:dyDescent="0.25">
      <c r="A110" s="5">
        <v>44060</v>
      </c>
      <c r="H110" s="2" t="s">
        <v>72</v>
      </c>
      <c r="J110" s="5">
        <v>44173</v>
      </c>
      <c r="K110" s="5" t="s">
        <v>73</v>
      </c>
      <c r="L110" s="5">
        <v>44173</v>
      </c>
      <c r="M110" s="12" t="str">
        <f t="shared" si="2"/>
        <v>From: 12-08-2020</v>
      </c>
      <c r="N110" t="str">
        <f t="shared" si="3"/>
        <v>To: 12-08-2020</v>
      </c>
    </row>
    <row r="111" spans="1:14" x14ac:dyDescent="0.25">
      <c r="A111" s="5">
        <v>44061</v>
      </c>
      <c r="H111" s="2" t="s">
        <v>72</v>
      </c>
      <c r="J111" s="5">
        <v>44174</v>
      </c>
      <c r="K111" s="5" t="s">
        <v>73</v>
      </c>
      <c r="L111" s="5">
        <v>44174</v>
      </c>
      <c r="M111" s="12" t="str">
        <f t="shared" si="2"/>
        <v>From: 12-09-2020</v>
      </c>
      <c r="N111" t="str">
        <f t="shared" si="3"/>
        <v>To: 12-09-2020</v>
      </c>
    </row>
    <row r="112" spans="1:14" x14ac:dyDescent="0.25">
      <c r="A112" s="5">
        <v>44062</v>
      </c>
      <c r="H112" s="2" t="s">
        <v>72</v>
      </c>
      <c r="J112" s="5">
        <v>44175</v>
      </c>
      <c r="K112" s="5" t="s">
        <v>73</v>
      </c>
      <c r="L112" s="5">
        <v>44175</v>
      </c>
      <c r="M112" s="12" t="str">
        <f t="shared" si="2"/>
        <v>From: 12-10-2020</v>
      </c>
      <c r="N112" t="str">
        <f t="shared" si="3"/>
        <v>To: 12-10-2020</v>
      </c>
    </row>
    <row r="113" spans="1:14" x14ac:dyDescent="0.25">
      <c r="A113" s="5">
        <v>44063</v>
      </c>
      <c r="H113" s="2" t="s">
        <v>72</v>
      </c>
      <c r="J113" s="5">
        <v>44176</v>
      </c>
      <c r="K113" s="5" t="s">
        <v>73</v>
      </c>
      <c r="L113" s="5">
        <v>44176</v>
      </c>
      <c r="M113" s="12" t="str">
        <f t="shared" si="2"/>
        <v>From: 12-11-2020</v>
      </c>
      <c r="N113" t="str">
        <f t="shared" si="3"/>
        <v>To: 12-11-2020</v>
      </c>
    </row>
    <row r="114" spans="1:14" x14ac:dyDescent="0.25">
      <c r="A114" s="5">
        <v>44064</v>
      </c>
      <c r="H114" s="2" t="s">
        <v>72</v>
      </c>
      <c r="J114" s="5">
        <v>44177</v>
      </c>
      <c r="K114" s="5" t="s">
        <v>73</v>
      </c>
      <c r="L114" s="5">
        <v>44177</v>
      </c>
      <c r="M114" s="12" t="str">
        <f t="shared" si="2"/>
        <v>From: 12-12-2020</v>
      </c>
      <c r="N114" t="str">
        <f t="shared" si="3"/>
        <v>To: 12-12-2020</v>
      </c>
    </row>
    <row r="115" spans="1:14" x14ac:dyDescent="0.25">
      <c r="A115" s="5">
        <v>44065</v>
      </c>
      <c r="H115" s="2" t="s">
        <v>72</v>
      </c>
      <c r="J115" s="5">
        <v>44178</v>
      </c>
      <c r="K115" s="5" t="s">
        <v>73</v>
      </c>
      <c r="L115" s="5">
        <v>44178</v>
      </c>
      <c r="M115" s="12" t="str">
        <f t="shared" si="2"/>
        <v>From: 12-13-2020</v>
      </c>
      <c r="N115" t="str">
        <f t="shared" si="3"/>
        <v>To: 12-13-2020</v>
      </c>
    </row>
    <row r="116" spans="1:14" x14ac:dyDescent="0.25">
      <c r="A116" s="5">
        <v>44066</v>
      </c>
      <c r="H116" s="2" t="s">
        <v>72</v>
      </c>
      <c r="J116" s="5">
        <v>44179</v>
      </c>
      <c r="K116" s="5" t="s">
        <v>73</v>
      </c>
      <c r="L116" s="5">
        <v>44179</v>
      </c>
      <c r="M116" s="12" t="str">
        <f t="shared" si="2"/>
        <v>From: 12-14-2020</v>
      </c>
      <c r="N116" t="str">
        <f t="shared" si="3"/>
        <v>To: 12-14-2020</v>
      </c>
    </row>
    <row r="117" spans="1:14" x14ac:dyDescent="0.25">
      <c r="A117" s="5">
        <v>44067</v>
      </c>
      <c r="H117" s="2" t="s">
        <v>72</v>
      </c>
      <c r="J117" s="5">
        <v>44180</v>
      </c>
      <c r="K117" s="5" t="s">
        <v>73</v>
      </c>
      <c r="L117" s="5">
        <v>44180</v>
      </c>
      <c r="M117" s="12" t="str">
        <f t="shared" si="2"/>
        <v>From: 12-15-2020</v>
      </c>
      <c r="N117" t="str">
        <f t="shared" si="3"/>
        <v>To: 12-15-2020</v>
      </c>
    </row>
    <row r="118" spans="1:14" x14ac:dyDescent="0.25">
      <c r="A118" s="5">
        <v>44068</v>
      </c>
      <c r="H118" s="2" t="s">
        <v>72</v>
      </c>
      <c r="J118" s="5">
        <v>44181</v>
      </c>
      <c r="K118" s="5" t="s">
        <v>73</v>
      </c>
      <c r="L118" s="5">
        <v>44181</v>
      </c>
      <c r="M118" s="12" t="str">
        <f t="shared" si="2"/>
        <v>From: 12-16-2020</v>
      </c>
      <c r="N118" t="str">
        <f t="shared" si="3"/>
        <v>To: 12-16-2020</v>
      </c>
    </row>
    <row r="119" spans="1:14" x14ac:dyDescent="0.25">
      <c r="A119" s="5">
        <v>44069</v>
      </c>
      <c r="H119" s="2" t="s">
        <v>72</v>
      </c>
      <c r="J119" s="5">
        <v>44182</v>
      </c>
      <c r="K119" s="5" t="s">
        <v>73</v>
      </c>
      <c r="L119" s="5">
        <v>44182</v>
      </c>
      <c r="M119" s="12" t="str">
        <f t="shared" si="2"/>
        <v>From: 12-17-2020</v>
      </c>
      <c r="N119" t="str">
        <f t="shared" si="3"/>
        <v>To: 12-17-2020</v>
      </c>
    </row>
    <row r="120" spans="1:14" x14ac:dyDescent="0.25">
      <c r="A120" s="5">
        <v>44070</v>
      </c>
      <c r="H120" s="2" t="s">
        <v>72</v>
      </c>
      <c r="J120" s="5">
        <v>44183</v>
      </c>
      <c r="K120" s="5" t="s">
        <v>73</v>
      </c>
      <c r="L120" s="5">
        <v>44183</v>
      </c>
      <c r="M120" s="12" t="str">
        <f t="shared" si="2"/>
        <v>From: 12-18-2020</v>
      </c>
      <c r="N120" t="str">
        <f t="shared" si="3"/>
        <v>To: 12-18-2020</v>
      </c>
    </row>
    <row r="121" spans="1:14" x14ac:dyDescent="0.25">
      <c r="A121" s="5">
        <v>44071</v>
      </c>
      <c r="H121" s="2" t="s">
        <v>72</v>
      </c>
      <c r="J121" s="5">
        <v>44184</v>
      </c>
      <c r="K121" s="5" t="s">
        <v>73</v>
      </c>
      <c r="L121" s="5">
        <v>44184</v>
      </c>
      <c r="M121" s="12" t="str">
        <f t="shared" si="2"/>
        <v>From: 12-19-2020</v>
      </c>
      <c r="N121" t="str">
        <f t="shared" si="3"/>
        <v>To: 12-19-2020</v>
      </c>
    </row>
    <row r="122" spans="1:14" x14ac:dyDescent="0.25">
      <c r="A122" s="5">
        <v>44072</v>
      </c>
      <c r="H122" s="2" t="s">
        <v>72</v>
      </c>
      <c r="J122" s="5">
        <v>44185</v>
      </c>
      <c r="K122" s="5" t="s">
        <v>73</v>
      </c>
      <c r="L122" s="5">
        <v>44185</v>
      </c>
      <c r="M122" s="12" t="str">
        <f t="shared" si="2"/>
        <v>From: 12-20-2020</v>
      </c>
      <c r="N122" t="str">
        <f t="shared" si="3"/>
        <v>To: 12-20-2020</v>
      </c>
    </row>
    <row r="123" spans="1:14" x14ac:dyDescent="0.25">
      <c r="A123" s="5">
        <v>44073</v>
      </c>
      <c r="H123" s="2" t="s">
        <v>72</v>
      </c>
      <c r="J123" s="5">
        <v>44186</v>
      </c>
      <c r="K123" s="5" t="s">
        <v>73</v>
      </c>
      <c r="L123" s="5">
        <v>44186</v>
      </c>
      <c r="M123" s="12" t="str">
        <f t="shared" si="2"/>
        <v>From: 12-21-2020</v>
      </c>
      <c r="N123" t="str">
        <f t="shared" si="3"/>
        <v>To: 12-21-2020</v>
      </c>
    </row>
    <row r="124" spans="1:14" x14ac:dyDescent="0.25">
      <c r="A124" s="5">
        <v>44074</v>
      </c>
      <c r="H124" s="2" t="s">
        <v>72</v>
      </c>
      <c r="J124" s="5">
        <v>44187</v>
      </c>
      <c r="K124" s="5" t="s">
        <v>73</v>
      </c>
      <c r="L124" s="5">
        <v>44187</v>
      </c>
      <c r="M124" s="12" t="str">
        <f t="shared" si="2"/>
        <v>From: 12-22-2020</v>
      </c>
      <c r="N124" t="str">
        <f t="shared" si="3"/>
        <v>To: 12-22-2020</v>
      </c>
    </row>
    <row r="125" spans="1:14" x14ac:dyDescent="0.25">
      <c r="A125" s="5">
        <v>44075</v>
      </c>
      <c r="H125" s="2" t="s">
        <v>72</v>
      </c>
      <c r="J125" s="5">
        <v>44188</v>
      </c>
      <c r="K125" s="5" t="s">
        <v>73</v>
      </c>
      <c r="L125" s="5">
        <v>44188</v>
      </c>
      <c r="M125" s="12" t="str">
        <f t="shared" si="2"/>
        <v>From: 12-23-2020</v>
      </c>
      <c r="N125" t="str">
        <f t="shared" si="3"/>
        <v>To: 12-23-2020</v>
      </c>
    </row>
    <row r="126" spans="1:14" x14ac:dyDescent="0.25">
      <c r="A126" s="5">
        <v>44076</v>
      </c>
      <c r="H126" s="2" t="s">
        <v>72</v>
      </c>
      <c r="J126" s="5">
        <v>44189</v>
      </c>
      <c r="K126" s="5" t="s">
        <v>73</v>
      </c>
      <c r="L126" s="5">
        <v>44189</v>
      </c>
      <c r="M126" s="12" t="str">
        <f t="shared" si="2"/>
        <v>From: 12-24-2020</v>
      </c>
      <c r="N126" t="str">
        <f t="shared" si="3"/>
        <v>To: 12-24-2020</v>
      </c>
    </row>
    <row r="127" spans="1:14" x14ac:dyDescent="0.25">
      <c r="A127" s="5">
        <v>44077</v>
      </c>
      <c r="H127" s="2" t="s">
        <v>72</v>
      </c>
      <c r="J127" s="5">
        <v>44190</v>
      </c>
      <c r="K127" s="5" t="s">
        <v>73</v>
      </c>
      <c r="L127" s="5">
        <v>44190</v>
      </c>
      <c r="M127" s="12" t="str">
        <f t="shared" si="2"/>
        <v>From: 12-25-2020</v>
      </c>
      <c r="N127" t="str">
        <f t="shared" si="3"/>
        <v>To: 12-25-2020</v>
      </c>
    </row>
    <row r="128" spans="1:14" x14ac:dyDescent="0.25">
      <c r="A128" s="5">
        <v>44078</v>
      </c>
      <c r="H128" s="2" t="s">
        <v>72</v>
      </c>
      <c r="J128" s="5">
        <v>44191</v>
      </c>
      <c r="K128" s="5" t="s">
        <v>73</v>
      </c>
      <c r="L128" s="5">
        <v>44191</v>
      </c>
      <c r="M128" s="12" t="str">
        <f t="shared" si="2"/>
        <v>From: 12-26-2020</v>
      </c>
      <c r="N128" t="str">
        <f t="shared" si="3"/>
        <v>To: 12-26-2020</v>
      </c>
    </row>
    <row r="129" spans="1:14" x14ac:dyDescent="0.25">
      <c r="A129" s="5">
        <v>44079</v>
      </c>
      <c r="H129" s="2" t="s">
        <v>72</v>
      </c>
      <c r="J129" s="5">
        <v>44192</v>
      </c>
      <c r="K129" s="5" t="s">
        <v>73</v>
      </c>
      <c r="L129" s="5">
        <v>44192</v>
      </c>
      <c r="M129" s="12" t="str">
        <f t="shared" si="2"/>
        <v>From: 12-27-2020</v>
      </c>
      <c r="N129" t="str">
        <f t="shared" si="3"/>
        <v>To: 12-27-2020</v>
      </c>
    </row>
    <row r="130" spans="1:14" x14ac:dyDescent="0.25">
      <c r="A130" s="5">
        <v>44080</v>
      </c>
      <c r="H130" s="2" t="s">
        <v>72</v>
      </c>
      <c r="J130" s="5">
        <v>44193</v>
      </c>
      <c r="K130" s="5" t="s">
        <v>73</v>
      </c>
      <c r="L130" s="5">
        <v>44193</v>
      </c>
      <c r="M130" s="12" t="str">
        <f t="shared" si="2"/>
        <v>From: 12-28-2020</v>
      </c>
      <c r="N130" t="str">
        <f t="shared" si="3"/>
        <v>To: 12-28-2020</v>
      </c>
    </row>
    <row r="131" spans="1:14" x14ac:dyDescent="0.25">
      <c r="A131" s="5">
        <v>44081</v>
      </c>
      <c r="H131" s="2" t="s">
        <v>72</v>
      </c>
      <c r="J131" s="5">
        <v>44194</v>
      </c>
      <c r="K131" s="5" t="s">
        <v>73</v>
      </c>
      <c r="L131" s="5">
        <v>44194</v>
      </c>
      <c r="M131" s="12" t="str">
        <f t="shared" ref="M131:M194" si="4">CONCATENATE(H131," ",TEXT(J131,"mm-dd-yyyy"))</f>
        <v>From: 12-29-2020</v>
      </c>
      <c r="N131" t="str">
        <f t="shared" ref="N131:N194" si="5">CONCATENATE(K131," ",TEXT(L131,"mm-dd-yyyy"))</f>
        <v>To: 12-29-2020</v>
      </c>
    </row>
    <row r="132" spans="1:14" x14ac:dyDescent="0.25">
      <c r="A132" s="5">
        <v>44082</v>
      </c>
      <c r="H132" s="2" t="s">
        <v>72</v>
      </c>
      <c r="J132" s="5">
        <v>44195</v>
      </c>
      <c r="K132" s="5" t="s">
        <v>73</v>
      </c>
      <c r="L132" s="5">
        <v>44195</v>
      </c>
      <c r="M132" s="12" t="str">
        <f t="shared" si="4"/>
        <v>From: 12-30-2020</v>
      </c>
      <c r="N132" t="str">
        <f t="shared" si="5"/>
        <v>To: 12-30-2020</v>
      </c>
    </row>
    <row r="133" spans="1:14" x14ac:dyDescent="0.25">
      <c r="A133" s="5">
        <v>44083</v>
      </c>
      <c r="H133" s="2" t="s">
        <v>72</v>
      </c>
      <c r="J133" s="5">
        <v>44196</v>
      </c>
      <c r="K133" s="5" t="s">
        <v>73</v>
      </c>
      <c r="L133" s="5">
        <v>44196</v>
      </c>
      <c r="M133" s="12" t="str">
        <f t="shared" si="4"/>
        <v>From: 12-31-2020</v>
      </c>
      <c r="N133" t="str">
        <f t="shared" si="5"/>
        <v>To: 12-31-2020</v>
      </c>
    </row>
    <row r="134" spans="1:14" x14ac:dyDescent="0.25">
      <c r="A134" s="5">
        <v>44084</v>
      </c>
      <c r="H134" s="2" t="s">
        <v>72</v>
      </c>
      <c r="J134" s="5">
        <v>44197</v>
      </c>
      <c r="K134" s="5" t="s">
        <v>73</v>
      </c>
      <c r="L134" s="5">
        <v>44197</v>
      </c>
      <c r="M134" s="12" t="str">
        <f t="shared" si="4"/>
        <v>From: 01-01-2021</v>
      </c>
      <c r="N134" t="str">
        <f t="shared" si="5"/>
        <v>To: 01-01-2021</v>
      </c>
    </row>
    <row r="135" spans="1:14" x14ac:dyDescent="0.25">
      <c r="A135" s="5">
        <v>44085</v>
      </c>
      <c r="H135" s="2" t="s">
        <v>72</v>
      </c>
      <c r="J135" s="5">
        <v>44198</v>
      </c>
      <c r="K135" s="5" t="s">
        <v>73</v>
      </c>
      <c r="L135" s="5">
        <v>44198</v>
      </c>
      <c r="M135" s="12" t="str">
        <f t="shared" si="4"/>
        <v>From: 01-02-2021</v>
      </c>
      <c r="N135" t="str">
        <f t="shared" si="5"/>
        <v>To: 01-02-2021</v>
      </c>
    </row>
    <row r="136" spans="1:14" x14ac:dyDescent="0.25">
      <c r="A136" s="5">
        <v>44086</v>
      </c>
      <c r="H136" s="2" t="s">
        <v>72</v>
      </c>
      <c r="J136" s="5">
        <v>44199</v>
      </c>
      <c r="K136" s="5" t="s">
        <v>73</v>
      </c>
      <c r="L136" s="5">
        <v>44199</v>
      </c>
      <c r="M136" s="12" t="str">
        <f t="shared" si="4"/>
        <v>From: 01-03-2021</v>
      </c>
      <c r="N136" t="str">
        <f t="shared" si="5"/>
        <v>To: 01-03-2021</v>
      </c>
    </row>
    <row r="137" spans="1:14" x14ac:dyDescent="0.25">
      <c r="A137" s="5">
        <v>44087</v>
      </c>
      <c r="H137" s="2" t="s">
        <v>72</v>
      </c>
      <c r="J137" s="5">
        <v>44200</v>
      </c>
      <c r="K137" s="5" t="s">
        <v>73</v>
      </c>
      <c r="L137" s="5">
        <v>44200</v>
      </c>
      <c r="M137" s="12" t="str">
        <f t="shared" si="4"/>
        <v>From: 01-04-2021</v>
      </c>
      <c r="N137" t="str">
        <f t="shared" si="5"/>
        <v>To: 01-04-2021</v>
      </c>
    </row>
    <row r="138" spans="1:14" x14ac:dyDescent="0.25">
      <c r="A138" s="5">
        <v>44088</v>
      </c>
      <c r="H138" s="2" t="s">
        <v>72</v>
      </c>
      <c r="J138" s="5">
        <v>44201</v>
      </c>
      <c r="K138" s="5" t="s">
        <v>73</v>
      </c>
      <c r="L138" s="5">
        <v>44201</v>
      </c>
      <c r="M138" s="12" t="str">
        <f t="shared" si="4"/>
        <v>From: 01-05-2021</v>
      </c>
      <c r="N138" t="str">
        <f t="shared" si="5"/>
        <v>To: 01-05-2021</v>
      </c>
    </row>
    <row r="139" spans="1:14" x14ac:dyDescent="0.25">
      <c r="A139" s="5">
        <v>44089</v>
      </c>
      <c r="H139" s="2" t="s">
        <v>72</v>
      </c>
      <c r="J139" s="5">
        <v>44202</v>
      </c>
      <c r="K139" s="5" t="s">
        <v>73</v>
      </c>
      <c r="L139" s="5">
        <v>44202</v>
      </c>
      <c r="M139" s="12" t="str">
        <f t="shared" si="4"/>
        <v>From: 01-06-2021</v>
      </c>
      <c r="N139" t="str">
        <f t="shared" si="5"/>
        <v>To: 01-06-2021</v>
      </c>
    </row>
    <row r="140" spans="1:14" x14ac:dyDescent="0.25">
      <c r="A140" s="5">
        <v>44090</v>
      </c>
      <c r="H140" s="2" t="s">
        <v>72</v>
      </c>
      <c r="J140" s="5">
        <v>44203</v>
      </c>
      <c r="K140" s="5" t="s">
        <v>73</v>
      </c>
      <c r="L140" s="5">
        <v>44203</v>
      </c>
      <c r="M140" s="12" t="str">
        <f t="shared" si="4"/>
        <v>From: 01-07-2021</v>
      </c>
      <c r="N140" t="str">
        <f t="shared" si="5"/>
        <v>To: 01-07-2021</v>
      </c>
    </row>
    <row r="141" spans="1:14" x14ac:dyDescent="0.25">
      <c r="A141" s="5">
        <v>44091</v>
      </c>
      <c r="H141" s="2" t="s">
        <v>72</v>
      </c>
      <c r="J141" s="5">
        <v>44204</v>
      </c>
      <c r="K141" s="5" t="s">
        <v>73</v>
      </c>
      <c r="L141" s="5">
        <v>44204</v>
      </c>
      <c r="M141" s="12" t="str">
        <f t="shared" si="4"/>
        <v>From: 01-08-2021</v>
      </c>
      <c r="N141" t="str">
        <f t="shared" si="5"/>
        <v>To: 01-08-2021</v>
      </c>
    </row>
    <row r="142" spans="1:14" x14ac:dyDescent="0.25">
      <c r="A142" s="5">
        <v>44092</v>
      </c>
      <c r="H142" s="2" t="s">
        <v>72</v>
      </c>
      <c r="J142" s="5">
        <v>44205</v>
      </c>
      <c r="K142" s="5" t="s">
        <v>73</v>
      </c>
      <c r="L142" s="5">
        <v>44205</v>
      </c>
      <c r="M142" s="12" t="str">
        <f t="shared" si="4"/>
        <v>From: 01-09-2021</v>
      </c>
      <c r="N142" t="str">
        <f t="shared" si="5"/>
        <v>To: 01-09-2021</v>
      </c>
    </row>
    <row r="143" spans="1:14" x14ac:dyDescent="0.25">
      <c r="A143" s="5">
        <v>44093</v>
      </c>
      <c r="H143" s="2" t="s">
        <v>72</v>
      </c>
      <c r="J143" s="5">
        <v>44206</v>
      </c>
      <c r="K143" s="5" t="s">
        <v>73</v>
      </c>
      <c r="L143" s="5">
        <v>44206</v>
      </c>
      <c r="M143" s="12" t="str">
        <f t="shared" si="4"/>
        <v>From: 01-10-2021</v>
      </c>
      <c r="N143" t="str">
        <f t="shared" si="5"/>
        <v>To: 01-10-2021</v>
      </c>
    </row>
    <row r="144" spans="1:14" x14ac:dyDescent="0.25">
      <c r="A144" s="5">
        <v>44094</v>
      </c>
      <c r="H144" s="2" t="s">
        <v>72</v>
      </c>
      <c r="J144" s="5">
        <v>44207</v>
      </c>
      <c r="K144" s="5" t="s">
        <v>73</v>
      </c>
      <c r="L144" s="5">
        <v>44207</v>
      </c>
      <c r="M144" s="12" t="str">
        <f t="shared" si="4"/>
        <v>From: 01-11-2021</v>
      </c>
      <c r="N144" t="str">
        <f t="shared" si="5"/>
        <v>To: 01-11-2021</v>
      </c>
    </row>
    <row r="145" spans="1:14" x14ac:dyDescent="0.25">
      <c r="A145" s="5">
        <v>44095</v>
      </c>
      <c r="H145" s="2" t="s">
        <v>72</v>
      </c>
      <c r="J145" s="5">
        <v>44208</v>
      </c>
      <c r="K145" s="5" t="s">
        <v>73</v>
      </c>
      <c r="L145" s="5">
        <v>44208</v>
      </c>
      <c r="M145" s="12" t="str">
        <f t="shared" si="4"/>
        <v>From: 01-12-2021</v>
      </c>
      <c r="N145" t="str">
        <f t="shared" si="5"/>
        <v>To: 01-12-2021</v>
      </c>
    </row>
    <row r="146" spans="1:14" x14ac:dyDescent="0.25">
      <c r="A146" s="5">
        <v>44096</v>
      </c>
      <c r="H146" s="2" t="s">
        <v>72</v>
      </c>
      <c r="J146" s="5">
        <v>44209</v>
      </c>
      <c r="K146" s="5" t="s">
        <v>73</v>
      </c>
      <c r="L146" s="5">
        <v>44209</v>
      </c>
      <c r="M146" s="12" t="str">
        <f t="shared" si="4"/>
        <v>From: 01-13-2021</v>
      </c>
      <c r="N146" t="str">
        <f t="shared" si="5"/>
        <v>To: 01-13-2021</v>
      </c>
    </row>
    <row r="147" spans="1:14" x14ac:dyDescent="0.25">
      <c r="A147" s="5">
        <v>44097</v>
      </c>
      <c r="H147" s="2" t="s">
        <v>72</v>
      </c>
      <c r="J147" s="5">
        <v>44210</v>
      </c>
      <c r="K147" s="5" t="s">
        <v>73</v>
      </c>
      <c r="L147" s="5">
        <v>44210</v>
      </c>
      <c r="M147" s="12" t="str">
        <f t="shared" si="4"/>
        <v>From: 01-14-2021</v>
      </c>
      <c r="N147" t="str">
        <f t="shared" si="5"/>
        <v>To: 01-14-2021</v>
      </c>
    </row>
    <row r="148" spans="1:14" x14ac:dyDescent="0.25">
      <c r="A148" s="5">
        <v>44098</v>
      </c>
      <c r="H148" s="2" t="s">
        <v>72</v>
      </c>
      <c r="J148" s="5">
        <v>44211</v>
      </c>
      <c r="K148" s="5" t="s">
        <v>73</v>
      </c>
      <c r="L148" s="5">
        <v>44211</v>
      </c>
      <c r="M148" s="12" t="str">
        <f t="shared" si="4"/>
        <v>From: 01-15-2021</v>
      </c>
      <c r="N148" t="str">
        <f t="shared" si="5"/>
        <v>To: 01-15-2021</v>
      </c>
    </row>
    <row r="149" spans="1:14" x14ac:dyDescent="0.25">
      <c r="A149" s="5">
        <v>44099</v>
      </c>
      <c r="H149" s="2" t="s">
        <v>72</v>
      </c>
      <c r="J149" s="5">
        <v>44212</v>
      </c>
      <c r="K149" s="5" t="s">
        <v>73</v>
      </c>
      <c r="L149" s="5">
        <v>44212</v>
      </c>
      <c r="M149" s="12" t="str">
        <f t="shared" si="4"/>
        <v>From: 01-16-2021</v>
      </c>
      <c r="N149" t="str">
        <f t="shared" si="5"/>
        <v>To: 01-16-2021</v>
      </c>
    </row>
    <row r="150" spans="1:14" x14ac:dyDescent="0.25">
      <c r="A150" s="5">
        <v>44100</v>
      </c>
      <c r="H150" s="2" t="s">
        <v>72</v>
      </c>
      <c r="J150" s="5">
        <v>44213</v>
      </c>
      <c r="K150" s="5" t="s">
        <v>73</v>
      </c>
      <c r="L150" s="5">
        <v>44213</v>
      </c>
      <c r="M150" s="12" t="str">
        <f t="shared" si="4"/>
        <v>From: 01-17-2021</v>
      </c>
      <c r="N150" t="str">
        <f t="shared" si="5"/>
        <v>To: 01-17-2021</v>
      </c>
    </row>
    <row r="151" spans="1:14" x14ac:dyDescent="0.25">
      <c r="A151" s="5">
        <v>44101</v>
      </c>
      <c r="H151" s="2" t="s">
        <v>72</v>
      </c>
      <c r="J151" s="5">
        <v>44214</v>
      </c>
      <c r="K151" s="5" t="s">
        <v>73</v>
      </c>
      <c r="L151" s="5">
        <v>44214</v>
      </c>
      <c r="M151" s="12" t="str">
        <f t="shared" si="4"/>
        <v>From: 01-18-2021</v>
      </c>
      <c r="N151" t="str">
        <f t="shared" si="5"/>
        <v>To: 01-18-2021</v>
      </c>
    </row>
    <row r="152" spans="1:14" x14ac:dyDescent="0.25">
      <c r="A152" s="5">
        <v>44102</v>
      </c>
      <c r="H152" s="2" t="s">
        <v>72</v>
      </c>
      <c r="J152" s="5">
        <v>44215</v>
      </c>
      <c r="K152" s="5" t="s">
        <v>73</v>
      </c>
      <c r="L152" s="5">
        <v>44215</v>
      </c>
      <c r="M152" s="12" t="str">
        <f t="shared" si="4"/>
        <v>From: 01-19-2021</v>
      </c>
      <c r="N152" t="str">
        <f t="shared" si="5"/>
        <v>To: 01-19-2021</v>
      </c>
    </row>
    <row r="153" spans="1:14" x14ac:dyDescent="0.25">
      <c r="A153" s="5">
        <v>44103</v>
      </c>
      <c r="H153" s="2" t="s">
        <v>72</v>
      </c>
      <c r="J153" s="5">
        <v>44216</v>
      </c>
      <c r="K153" s="5" t="s">
        <v>73</v>
      </c>
      <c r="L153" s="5">
        <v>44216</v>
      </c>
      <c r="M153" s="12" t="str">
        <f t="shared" si="4"/>
        <v>From: 01-20-2021</v>
      </c>
      <c r="N153" t="str">
        <f t="shared" si="5"/>
        <v>To: 01-20-2021</v>
      </c>
    </row>
    <row r="154" spans="1:14" x14ac:dyDescent="0.25">
      <c r="A154" s="5">
        <v>44104</v>
      </c>
      <c r="H154" s="2" t="s">
        <v>72</v>
      </c>
      <c r="J154" s="5">
        <v>44217</v>
      </c>
      <c r="K154" s="5" t="s">
        <v>73</v>
      </c>
      <c r="L154" s="5">
        <v>44217</v>
      </c>
      <c r="M154" s="12" t="str">
        <f t="shared" si="4"/>
        <v>From: 01-21-2021</v>
      </c>
      <c r="N154" t="str">
        <f t="shared" si="5"/>
        <v>To: 01-21-2021</v>
      </c>
    </row>
    <row r="155" spans="1:14" x14ac:dyDescent="0.25">
      <c r="A155" s="5">
        <v>44105</v>
      </c>
      <c r="H155" s="2" t="s">
        <v>72</v>
      </c>
      <c r="J155" s="5">
        <v>44218</v>
      </c>
      <c r="K155" s="5" t="s">
        <v>73</v>
      </c>
      <c r="L155" s="5">
        <v>44218</v>
      </c>
      <c r="M155" s="12" t="str">
        <f t="shared" si="4"/>
        <v>From: 01-22-2021</v>
      </c>
      <c r="N155" t="str">
        <f t="shared" si="5"/>
        <v>To: 01-22-2021</v>
      </c>
    </row>
    <row r="156" spans="1:14" x14ac:dyDescent="0.25">
      <c r="A156" s="5">
        <v>44106</v>
      </c>
      <c r="H156" s="2" t="s">
        <v>72</v>
      </c>
      <c r="J156" s="5">
        <v>44219</v>
      </c>
      <c r="K156" s="5" t="s">
        <v>73</v>
      </c>
      <c r="L156" s="5">
        <v>44219</v>
      </c>
      <c r="M156" s="12" t="str">
        <f t="shared" si="4"/>
        <v>From: 01-23-2021</v>
      </c>
      <c r="N156" t="str">
        <f t="shared" si="5"/>
        <v>To: 01-23-2021</v>
      </c>
    </row>
    <row r="157" spans="1:14" x14ac:dyDescent="0.25">
      <c r="A157" s="5">
        <v>44107</v>
      </c>
      <c r="H157" s="2" t="s">
        <v>72</v>
      </c>
      <c r="J157" s="5">
        <v>44220</v>
      </c>
      <c r="K157" s="5" t="s">
        <v>73</v>
      </c>
      <c r="L157" s="5">
        <v>44220</v>
      </c>
      <c r="M157" s="12" t="str">
        <f t="shared" si="4"/>
        <v>From: 01-24-2021</v>
      </c>
      <c r="N157" t="str">
        <f t="shared" si="5"/>
        <v>To: 01-24-2021</v>
      </c>
    </row>
    <row r="158" spans="1:14" x14ac:dyDescent="0.25">
      <c r="A158" s="5">
        <v>44108</v>
      </c>
      <c r="H158" s="2" t="s">
        <v>72</v>
      </c>
      <c r="J158" s="5">
        <v>44221</v>
      </c>
      <c r="K158" s="5" t="s">
        <v>73</v>
      </c>
      <c r="L158" s="5">
        <v>44221</v>
      </c>
      <c r="M158" s="12" t="str">
        <f t="shared" si="4"/>
        <v>From: 01-25-2021</v>
      </c>
      <c r="N158" t="str">
        <f t="shared" si="5"/>
        <v>To: 01-25-2021</v>
      </c>
    </row>
    <row r="159" spans="1:14" x14ac:dyDescent="0.25">
      <c r="A159" s="5">
        <v>44109</v>
      </c>
      <c r="H159" s="2" t="s">
        <v>72</v>
      </c>
      <c r="J159" s="5">
        <v>44222</v>
      </c>
      <c r="K159" s="5" t="s">
        <v>73</v>
      </c>
      <c r="L159" s="5">
        <v>44222</v>
      </c>
      <c r="M159" s="12" t="str">
        <f t="shared" si="4"/>
        <v>From: 01-26-2021</v>
      </c>
      <c r="N159" t="str">
        <f t="shared" si="5"/>
        <v>To: 01-26-2021</v>
      </c>
    </row>
    <row r="160" spans="1:14" x14ac:dyDescent="0.25">
      <c r="A160" s="5">
        <v>44110</v>
      </c>
      <c r="H160" s="2" t="s">
        <v>72</v>
      </c>
      <c r="J160" s="5">
        <v>44223</v>
      </c>
      <c r="K160" s="5" t="s">
        <v>73</v>
      </c>
      <c r="L160" s="5">
        <v>44223</v>
      </c>
      <c r="M160" s="12" t="str">
        <f t="shared" si="4"/>
        <v>From: 01-27-2021</v>
      </c>
      <c r="N160" t="str">
        <f t="shared" si="5"/>
        <v>To: 01-27-2021</v>
      </c>
    </row>
    <row r="161" spans="1:14" x14ac:dyDescent="0.25">
      <c r="A161" s="5">
        <v>44111</v>
      </c>
      <c r="H161" s="2" t="s">
        <v>72</v>
      </c>
      <c r="J161" s="5">
        <v>44224</v>
      </c>
      <c r="K161" s="5" t="s">
        <v>73</v>
      </c>
      <c r="L161" s="5">
        <v>44224</v>
      </c>
      <c r="M161" s="12" t="str">
        <f t="shared" si="4"/>
        <v>From: 01-28-2021</v>
      </c>
      <c r="N161" t="str">
        <f t="shared" si="5"/>
        <v>To: 01-28-2021</v>
      </c>
    </row>
    <row r="162" spans="1:14" x14ac:dyDescent="0.25">
      <c r="A162" s="5">
        <v>44112</v>
      </c>
      <c r="H162" s="2" t="s">
        <v>72</v>
      </c>
      <c r="J162" s="5">
        <v>44225</v>
      </c>
      <c r="K162" s="5" t="s">
        <v>73</v>
      </c>
      <c r="L162" s="5">
        <v>44225</v>
      </c>
      <c r="M162" s="12" t="str">
        <f t="shared" si="4"/>
        <v>From: 01-29-2021</v>
      </c>
      <c r="N162" t="str">
        <f t="shared" si="5"/>
        <v>To: 01-29-2021</v>
      </c>
    </row>
    <row r="163" spans="1:14" x14ac:dyDescent="0.25">
      <c r="A163" s="5">
        <v>44113</v>
      </c>
      <c r="H163" s="2" t="s">
        <v>72</v>
      </c>
      <c r="J163" s="5">
        <v>44226</v>
      </c>
      <c r="K163" s="5" t="s">
        <v>73</v>
      </c>
      <c r="L163" s="5">
        <v>44226</v>
      </c>
      <c r="M163" s="12" t="str">
        <f t="shared" si="4"/>
        <v>From: 01-30-2021</v>
      </c>
      <c r="N163" t="str">
        <f t="shared" si="5"/>
        <v>To: 01-30-2021</v>
      </c>
    </row>
    <row r="164" spans="1:14" x14ac:dyDescent="0.25">
      <c r="A164" s="5">
        <v>44114</v>
      </c>
      <c r="H164" s="2" t="s">
        <v>72</v>
      </c>
      <c r="J164" s="5">
        <v>44227</v>
      </c>
      <c r="K164" s="5" t="s">
        <v>73</v>
      </c>
      <c r="L164" s="5">
        <v>44227</v>
      </c>
      <c r="M164" s="12" t="str">
        <f>CONCATENATE(H164," ",TEXT(J164,"mm-dd-yyyy"))</f>
        <v>From: 01-31-2021</v>
      </c>
      <c r="N164" t="str">
        <f t="shared" si="5"/>
        <v>To: 01-31-2021</v>
      </c>
    </row>
    <row r="165" spans="1:14" x14ac:dyDescent="0.25">
      <c r="A165" s="5">
        <v>44115</v>
      </c>
      <c r="H165" s="2" t="s">
        <v>72</v>
      </c>
      <c r="J165" s="5">
        <v>44228</v>
      </c>
      <c r="K165" s="5" t="s">
        <v>73</v>
      </c>
      <c r="L165" s="5">
        <v>44228</v>
      </c>
      <c r="M165" s="12" t="str">
        <f>CONCATENATE(H165," ",TEXT(J165,"mm-dd-yyyy"))</f>
        <v>From: 02-01-2021</v>
      </c>
      <c r="N165" t="str">
        <f t="shared" si="5"/>
        <v>To: 02-01-2021</v>
      </c>
    </row>
    <row r="166" spans="1:14" x14ac:dyDescent="0.25">
      <c r="A166" s="5">
        <v>44116</v>
      </c>
      <c r="H166" s="2" t="s">
        <v>72</v>
      </c>
      <c r="J166" s="5">
        <v>44229</v>
      </c>
      <c r="K166" s="5" t="s">
        <v>73</v>
      </c>
      <c r="L166" s="5">
        <v>44229</v>
      </c>
      <c r="M166" s="12" t="str">
        <f t="shared" si="4"/>
        <v>From: 02-02-2021</v>
      </c>
      <c r="N166" t="str">
        <f t="shared" si="5"/>
        <v>To: 02-02-2021</v>
      </c>
    </row>
    <row r="167" spans="1:14" x14ac:dyDescent="0.25">
      <c r="A167" s="5">
        <v>44117</v>
      </c>
      <c r="H167" s="2" t="s">
        <v>72</v>
      </c>
      <c r="J167" s="5">
        <v>44230</v>
      </c>
      <c r="K167" s="5" t="s">
        <v>73</v>
      </c>
      <c r="L167" s="5">
        <v>44230</v>
      </c>
      <c r="M167" s="12" t="str">
        <f t="shared" si="4"/>
        <v>From: 02-03-2021</v>
      </c>
      <c r="N167" t="str">
        <f t="shared" si="5"/>
        <v>To: 02-03-2021</v>
      </c>
    </row>
    <row r="168" spans="1:14" x14ac:dyDescent="0.25">
      <c r="A168" s="5">
        <v>44118</v>
      </c>
      <c r="H168" s="2" t="s">
        <v>72</v>
      </c>
      <c r="J168" s="5">
        <v>44231</v>
      </c>
      <c r="K168" s="5" t="s">
        <v>73</v>
      </c>
      <c r="L168" s="5">
        <v>44231</v>
      </c>
      <c r="M168" s="12" t="str">
        <f t="shared" si="4"/>
        <v>From: 02-04-2021</v>
      </c>
      <c r="N168" t="str">
        <f t="shared" si="5"/>
        <v>To: 02-04-2021</v>
      </c>
    </row>
    <row r="169" spans="1:14" x14ac:dyDescent="0.25">
      <c r="A169" s="5">
        <v>44119</v>
      </c>
      <c r="H169" s="2" t="s">
        <v>72</v>
      </c>
      <c r="J169" s="5">
        <v>44232</v>
      </c>
      <c r="K169" s="5" t="s">
        <v>73</v>
      </c>
      <c r="L169" s="5">
        <v>44232</v>
      </c>
      <c r="M169" s="12" t="str">
        <f t="shared" si="4"/>
        <v>From: 02-05-2021</v>
      </c>
      <c r="N169" t="str">
        <f t="shared" si="5"/>
        <v>To: 02-05-2021</v>
      </c>
    </row>
    <row r="170" spans="1:14" x14ac:dyDescent="0.25">
      <c r="A170" s="5">
        <v>44120</v>
      </c>
      <c r="H170" s="2" t="s">
        <v>72</v>
      </c>
      <c r="J170" s="5">
        <v>44233</v>
      </c>
      <c r="K170" s="5" t="s">
        <v>73</v>
      </c>
      <c r="L170" s="5">
        <v>44233</v>
      </c>
      <c r="M170" s="12" t="str">
        <f t="shared" si="4"/>
        <v>From: 02-06-2021</v>
      </c>
      <c r="N170" t="str">
        <f t="shared" si="5"/>
        <v>To: 02-06-2021</v>
      </c>
    </row>
    <row r="171" spans="1:14" x14ac:dyDescent="0.25">
      <c r="A171" s="5">
        <v>44121</v>
      </c>
      <c r="H171" s="2" t="s">
        <v>72</v>
      </c>
      <c r="J171" s="5">
        <v>44234</v>
      </c>
      <c r="K171" s="5" t="s">
        <v>73</v>
      </c>
      <c r="L171" s="5">
        <v>44234</v>
      </c>
      <c r="M171" s="12" t="str">
        <f t="shared" si="4"/>
        <v>From: 02-07-2021</v>
      </c>
      <c r="N171" t="str">
        <f t="shared" si="5"/>
        <v>To: 02-07-2021</v>
      </c>
    </row>
    <row r="172" spans="1:14" x14ac:dyDescent="0.25">
      <c r="A172" s="5">
        <v>44122</v>
      </c>
      <c r="H172" s="2" t="s">
        <v>72</v>
      </c>
      <c r="J172" s="5">
        <v>44235</v>
      </c>
      <c r="K172" s="5" t="s">
        <v>73</v>
      </c>
      <c r="L172" s="5">
        <v>44235</v>
      </c>
      <c r="M172" s="12" t="str">
        <f t="shared" si="4"/>
        <v>From: 02-08-2021</v>
      </c>
      <c r="N172" t="str">
        <f t="shared" si="5"/>
        <v>To: 02-08-2021</v>
      </c>
    </row>
    <row r="173" spans="1:14" x14ac:dyDescent="0.25">
      <c r="A173" s="5">
        <v>44123</v>
      </c>
      <c r="H173" s="2" t="s">
        <v>72</v>
      </c>
      <c r="J173" s="5">
        <v>44236</v>
      </c>
      <c r="K173" s="5" t="s">
        <v>73</v>
      </c>
      <c r="L173" s="5">
        <v>44236</v>
      </c>
      <c r="M173" s="12" t="str">
        <f t="shared" si="4"/>
        <v>From: 02-09-2021</v>
      </c>
      <c r="N173" t="str">
        <f t="shared" si="5"/>
        <v>To: 02-09-2021</v>
      </c>
    </row>
    <row r="174" spans="1:14" x14ac:dyDescent="0.25">
      <c r="A174" s="5">
        <v>44124</v>
      </c>
      <c r="H174" s="2" t="s">
        <v>72</v>
      </c>
      <c r="J174" s="5">
        <v>44237</v>
      </c>
      <c r="K174" s="5" t="s">
        <v>73</v>
      </c>
      <c r="L174" s="5">
        <v>44237</v>
      </c>
      <c r="M174" s="12" t="str">
        <f t="shared" si="4"/>
        <v>From: 02-10-2021</v>
      </c>
      <c r="N174" t="str">
        <f t="shared" si="5"/>
        <v>To: 02-10-2021</v>
      </c>
    </row>
    <row r="175" spans="1:14" x14ac:dyDescent="0.25">
      <c r="A175" s="5">
        <v>44125</v>
      </c>
      <c r="H175" s="2" t="s">
        <v>72</v>
      </c>
      <c r="J175" s="5">
        <v>44238</v>
      </c>
      <c r="K175" s="5" t="s">
        <v>73</v>
      </c>
      <c r="L175" s="5">
        <v>44238</v>
      </c>
      <c r="M175" s="12" t="str">
        <f t="shared" si="4"/>
        <v>From: 02-11-2021</v>
      </c>
      <c r="N175" t="str">
        <f t="shared" si="5"/>
        <v>To: 02-11-2021</v>
      </c>
    </row>
    <row r="176" spans="1:14" x14ac:dyDescent="0.25">
      <c r="A176" s="5">
        <v>44126</v>
      </c>
      <c r="H176" s="2" t="s">
        <v>72</v>
      </c>
      <c r="J176" s="5">
        <v>44239</v>
      </c>
      <c r="K176" s="5" t="s">
        <v>73</v>
      </c>
      <c r="L176" s="5">
        <v>44239</v>
      </c>
      <c r="M176" s="12" t="str">
        <f t="shared" si="4"/>
        <v>From: 02-12-2021</v>
      </c>
      <c r="N176" t="str">
        <f t="shared" si="5"/>
        <v>To: 02-12-2021</v>
      </c>
    </row>
    <row r="177" spans="1:14" x14ac:dyDescent="0.25">
      <c r="A177" s="5">
        <v>44127</v>
      </c>
      <c r="H177" s="2" t="s">
        <v>72</v>
      </c>
      <c r="J177" s="5">
        <v>44240</v>
      </c>
      <c r="K177" s="5" t="s">
        <v>73</v>
      </c>
      <c r="L177" s="5">
        <v>44240</v>
      </c>
      <c r="M177" s="12" t="str">
        <f t="shared" si="4"/>
        <v>From: 02-13-2021</v>
      </c>
      <c r="N177" t="str">
        <f t="shared" si="5"/>
        <v>To: 02-13-2021</v>
      </c>
    </row>
    <row r="178" spans="1:14" x14ac:dyDescent="0.25">
      <c r="A178" s="5">
        <v>44128</v>
      </c>
      <c r="H178" s="2" t="s">
        <v>72</v>
      </c>
      <c r="J178" s="5">
        <v>44241</v>
      </c>
      <c r="K178" s="5" t="s">
        <v>73</v>
      </c>
      <c r="L178" s="5">
        <v>44241</v>
      </c>
      <c r="M178" s="12" t="str">
        <f t="shared" si="4"/>
        <v>From: 02-14-2021</v>
      </c>
      <c r="N178" t="str">
        <f t="shared" si="5"/>
        <v>To: 02-14-2021</v>
      </c>
    </row>
    <row r="179" spans="1:14" x14ac:dyDescent="0.25">
      <c r="A179" s="5">
        <v>44129</v>
      </c>
      <c r="H179" s="2" t="s">
        <v>72</v>
      </c>
      <c r="J179" s="5">
        <v>44242</v>
      </c>
      <c r="K179" s="5" t="s">
        <v>73</v>
      </c>
      <c r="L179" s="5">
        <v>44242</v>
      </c>
      <c r="M179" s="12" t="str">
        <f t="shared" si="4"/>
        <v>From: 02-15-2021</v>
      </c>
      <c r="N179" t="str">
        <f t="shared" si="5"/>
        <v>To: 02-15-2021</v>
      </c>
    </row>
    <row r="180" spans="1:14" x14ac:dyDescent="0.25">
      <c r="A180" s="5">
        <v>44130</v>
      </c>
      <c r="H180" s="2" t="s">
        <v>72</v>
      </c>
      <c r="J180" s="5">
        <v>44243</v>
      </c>
      <c r="K180" s="5" t="s">
        <v>73</v>
      </c>
      <c r="L180" s="5">
        <v>44243</v>
      </c>
      <c r="M180" s="12" t="str">
        <f t="shared" si="4"/>
        <v>From: 02-16-2021</v>
      </c>
      <c r="N180" t="str">
        <f t="shared" si="5"/>
        <v>To: 02-16-2021</v>
      </c>
    </row>
    <row r="181" spans="1:14" x14ac:dyDescent="0.25">
      <c r="A181" s="5">
        <v>44131</v>
      </c>
      <c r="H181" s="2" t="s">
        <v>72</v>
      </c>
      <c r="J181" s="5">
        <v>44244</v>
      </c>
      <c r="K181" s="5" t="s">
        <v>73</v>
      </c>
      <c r="L181" s="5">
        <v>44244</v>
      </c>
      <c r="M181" s="12" t="str">
        <f t="shared" si="4"/>
        <v>From: 02-17-2021</v>
      </c>
      <c r="N181" t="str">
        <f t="shared" si="5"/>
        <v>To: 02-17-2021</v>
      </c>
    </row>
    <row r="182" spans="1:14" x14ac:dyDescent="0.25">
      <c r="A182" s="5">
        <v>44132</v>
      </c>
      <c r="H182" s="2" t="s">
        <v>72</v>
      </c>
      <c r="J182" s="5">
        <v>44245</v>
      </c>
      <c r="K182" s="5" t="s">
        <v>73</v>
      </c>
      <c r="L182" s="5">
        <v>44245</v>
      </c>
      <c r="M182" s="12" t="str">
        <f t="shared" si="4"/>
        <v>From: 02-18-2021</v>
      </c>
      <c r="N182" t="str">
        <f t="shared" si="5"/>
        <v>To: 02-18-2021</v>
      </c>
    </row>
    <row r="183" spans="1:14" x14ac:dyDescent="0.25">
      <c r="A183" s="5">
        <v>44133</v>
      </c>
      <c r="H183" s="2" t="s">
        <v>72</v>
      </c>
      <c r="J183" s="5">
        <v>44246</v>
      </c>
      <c r="K183" s="5" t="s">
        <v>73</v>
      </c>
      <c r="L183" s="5">
        <v>44246</v>
      </c>
      <c r="M183" s="12" t="str">
        <f t="shared" si="4"/>
        <v>From: 02-19-2021</v>
      </c>
      <c r="N183" t="str">
        <f t="shared" si="5"/>
        <v>To: 02-19-2021</v>
      </c>
    </row>
    <row r="184" spans="1:14" x14ac:dyDescent="0.25">
      <c r="A184" s="5">
        <v>44134</v>
      </c>
      <c r="H184" s="2" t="s">
        <v>72</v>
      </c>
      <c r="J184" s="5">
        <v>44247</v>
      </c>
      <c r="K184" s="5" t="s">
        <v>73</v>
      </c>
      <c r="L184" s="5">
        <v>44247</v>
      </c>
      <c r="M184" s="12" t="str">
        <f t="shared" si="4"/>
        <v>From: 02-20-2021</v>
      </c>
      <c r="N184" t="str">
        <f t="shared" si="5"/>
        <v>To: 02-20-2021</v>
      </c>
    </row>
    <row r="185" spans="1:14" x14ac:dyDescent="0.25">
      <c r="A185" s="5">
        <v>44135</v>
      </c>
      <c r="H185" s="2" t="s">
        <v>72</v>
      </c>
      <c r="J185" s="5">
        <v>44248</v>
      </c>
      <c r="K185" s="5" t="s">
        <v>73</v>
      </c>
      <c r="L185" s="5">
        <v>44248</v>
      </c>
      <c r="M185" s="12" t="str">
        <f t="shared" si="4"/>
        <v>From: 02-21-2021</v>
      </c>
      <c r="N185" t="str">
        <f t="shared" si="5"/>
        <v>To: 02-21-2021</v>
      </c>
    </row>
    <row r="186" spans="1:14" x14ac:dyDescent="0.25">
      <c r="A186" s="5">
        <v>44136</v>
      </c>
      <c r="H186" s="2" t="s">
        <v>72</v>
      </c>
      <c r="J186" s="5">
        <v>44249</v>
      </c>
      <c r="K186" s="5" t="s">
        <v>73</v>
      </c>
      <c r="L186" s="5">
        <v>44249</v>
      </c>
      <c r="M186" s="12" t="str">
        <f t="shared" si="4"/>
        <v>From: 02-22-2021</v>
      </c>
      <c r="N186" t="str">
        <f t="shared" si="5"/>
        <v>To: 02-22-2021</v>
      </c>
    </row>
    <row r="187" spans="1:14" x14ac:dyDescent="0.25">
      <c r="A187" s="5">
        <v>44137</v>
      </c>
      <c r="H187" s="2" t="s">
        <v>72</v>
      </c>
      <c r="J187" s="5">
        <v>44250</v>
      </c>
      <c r="K187" s="5" t="s">
        <v>73</v>
      </c>
      <c r="L187" s="5">
        <v>44250</v>
      </c>
      <c r="M187" s="12" t="str">
        <f t="shared" si="4"/>
        <v>From: 02-23-2021</v>
      </c>
      <c r="N187" t="str">
        <f t="shared" si="5"/>
        <v>To: 02-23-2021</v>
      </c>
    </row>
    <row r="188" spans="1:14" x14ac:dyDescent="0.25">
      <c r="A188" s="5">
        <v>44138</v>
      </c>
      <c r="H188" s="2" t="s">
        <v>72</v>
      </c>
      <c r="J188" s="5">
        <v>44251</v>
      </c>
      <c r="K188" s="5" t="s">
        <v>73</v>
      </c>
      <c r="L188" s="5">
        <v>44251</v>
      </c>
      <c r="M188" s="12" t="str">
        <f t="shared" si="4"/>
        <v>From: 02-24-2021</v>
      </c>
      <c r="N188" t="str">
        <f t="shared" si="5"/>
        <v>To: 02-24-2021</v>
      </c>
    </row>
    <row r="189" spans="1:14" x14ac:dyDescent="0.25">
      <c r="A189" s="5">
        <v>44139</v>
      </c>
      <c r="H189" s="2" t="s">
        <v>72</v>
      </c>
      <c r="J189" s="5">
        <v>44252</v>
      </c>
      <c r="K189" s="5" t="s">
        <v>73</v>
      </c>
      <c r="L189" s="5">
        <v>44252</v>
      </c>
      <c r="M189" s="12" t="str">
        <f t="shared" si="4"/>
        <v>From: 02-25-2021</v>
      </c>
      <c r="N189" t="str">
        <f t="shared" si="5"/>
        <v>To: 02-25-2021</v>
      </c>
    </row>
    <row r="190" spans="1:14" x14ac:dyDescent="0.25">
      <c r="A190" s="5">
        <v>44140</v>
      </c>
      <c r="H190" s="2" t="s">
        <v>72</v>
      </c>
      <c r="J190" s="5">
        <v>44253</v>
      </c>
      <c r="K190" s="5" t="s">
        <v>73</v>
      </c>
      <c r="L190" s="5">
        <v>44253</v>
      </c>
      <c r="M190" s="12" t="str">
        <f t="shared" si="4"/>
        <v>From: 02-26-2021</v>
      </c>
      <c r="N190" t="str">
        <f t="shared" si="5"/>
        <v>To: 02-26-2021</v>
      </c>
    </row>
    <row r="191" spans="1:14" x14ac:dyDescent="0.25">
      <c r="A191" s="5">
        <v>44141</v>
      </c>
      <c r="H191" s="2" t="s">
        <v>72</v>
      </c>
      <c r="J191" s="5">
        <v>44256</v>
      </c>
      <c r="K191" s="5" t="s">
        <v>73</v>
      </c>
      <c r="L191" s="5">
        <v>44256</v>
      </c>
      <c r="M191" s="12" t="str">
        <f t="shared" si="4"/>
        <v>From: 03-01-2021</v>
      </c>
      <c r="N191" t="str">
        <f t="shared" si="5"/>
        <v>To: 03-01-2021</v>
      </c>
    </row>
    <row r="192" spans="1:14" x14ac:dyDescent="0.25">
      <c r="A192" s="5">
        <v>44142</v>
      </c>
      <c r="H192" s="2" t="s">
        <v>72</v>
      </c>
      <c r="J192" s="5">
        <v>44257</v>
      </c>
      <c r="K192" s="5" t="s">
        <v>73</v>
      </c>
      <c r="L192" s="5">
        <v>44257</v>
      </c>
      <c r="M192" s="12" t="str">
        <f t="shared" si="4"/>
        <v>From: 03-02-2021</v>
      </c>
      <c r="N192" t="str">
        <f t="shared" si="5"/>
        <v>To: 03-02-2021</v>
      </c>
    </row>
    <row r="193" spans="1:14" x14ac:dyDescent="0.25">
      <c r="A193" s="5">
        <v>44143</v>
      </c>
      <c r="H193" s="2" t="s">
        <v>72</v>
      </c>
      <c r="J193" s="5">
        <v>44258</v>
      </c>
      <c r="K193" s="5" t="s">
        <v>73</v>
      </c>
      <c r="L193" s="5">
        <v>44258</v>
      </c>
      <c r="M193" s="12" t="str">
        <f t="shared" si="4"/>
        <v>From: 03-03-2021</v>
      </c>
      <c r="N193" t="str">
        <f t="shared" si="5"/>
        <v>To: 03-03-2021</v>
      </c>
    </row>
    <row r="194" spans="1:14" x14ac:dyDescent="0.25">
      <c r="A194" s="5">
        <v>44144</v>
      </c>
      <c r="H194" s="2" t="s">
        <v>72</v>
      </c>
      <c r="J194" s="5">
        <v>44259</v>
      </c>
      <c r="K194" s="5" t="s">
        <v>73</v>
      </c>
      <c r="L194" s="5">
        <v>44259</v>
      </c>
      <c r="M194" s="12" t="str">
        <f t="shared" si="4"/>
        <v>From: 03-04-2021</v>
      </c>
      <c r="N194" t="str">
        <f t="shared" si="5"/>
        <v>To: 03-04-2021</v>
      </c>
    </row>
    <row r="195" spans="1:14" x14ac:dyDescent="0.25">
      <c r="A195" s="5">
        <v>44145</v>
      </c>
      <c r="H195" s="2" t="s">
        <v>72</v>
      </c>
      <c r="J195" s="5">
        <v>44260</v>
      </c>
      <c r="K195" s="5" t="s">
        <v>73</v>
      </c>
      <c r="L195" s="5">
        <v>44260</v>
      </c>
      <c r="M195" s="12" t="str">
        <f t="shared" ref="M195:M258" si="6">CONCATENATE(H195," ",TEXT(J195,"mm-dd-yyyy"))</f>
        <v>From: 03-05-2021</v>
      </c>
      <c r="N195" t="str">
        <f t="shared" ref="N195:N258" si="7">CONCATENATE(K195," ",TEXT(L195,"mm-dd-yyyy"))</f>
        <v>To: 03-05-2021</v>
      </c>
    </row>
    <row r="196" spans="1:14" x14ac:dyDescent="0.25">
      <c r="A196" s="5">
        <v>44146</v>
      </c>
      <c r="H196" s="2" t="s">
        <v>72</v>
      </c>
      <c r="J196" s="5">
        <v>44261</v>
      </c>
      <c r="K196" s="5" t="s">
        <v>73</v>
      </c>
      <c r="L196" s="5">
        <v>44261</v>
      </c>
      <c r="M196" s="12" t="str">
        <f t="shared" si="6"/>
        <v>From: 03-06-2021</v>
      </c>
      <c r="N196" t="str">
        <f t="shared" si="7"/>
        <v>To: 03-06-2021</v>
      </c>
    </row>
    <row r="197" spans="1:14" x14ac:dyDescent="0.25">
      <c r="A197" s="5">
        <v>44147</v>
      </c>
      <c r="H197" s="2" t="s">
        <v>72</v>
      </c>
      <c r="J197" s="5">
        <v>44262</v>
      </c>
      <c r="K197" s="5" t="s">
        <v>73</v>
      </c>
      <c r="L197" s="5">
        <v>44262</v>
      </c>
      <c r="M197" s="12" t="str">
        <f t="shared" si="6"/>
        <v>From: 03-07-2021</v>
      </c>
      <c r="N197" t="str">
        <f t="shared" si="7"/>
        <v>To: 03-07-2021</v>
      </c>
    </row>
    <row r="198" spans="1:14" x14ac:dyDescent="0.25">
      <c r="A198" s="5">
        <v>44148</v>
      </c>
      <c r="H198" s="2" t="s">
        <v>72</v>
      </c>
      <c r="J198" s="5">
        <v>44263</v>
      </c>
      <c r="K198" s="5" t="s">
        <v>73</v>
      </c>
      <c r="L198" s="5">
        <v>44263</v>
      </c>
      <c r="M198" s="12" t="str">
        <f t="shared" si="6"/>
        <v>From: 03-08-2021</v>
      </c>
      <c r="N198" t="str">
        <f t="shared" si="7"/>
        <v>To: 03-08-2021</v>
      </c>
    </row>
    <row r="199" spans="1:14" x14ac:dyDescent="0.25">
      <c r="A199" s="5">
        <v>44149</v>
      </c>
      <c r="H199" s="2" t="s">
        <v>72</v>
      </c>
      <c r="J199" s="5">
        <v>44264</v>
      </c>
      <c r="K199" s="5" t="s">
        <v>73</v>
      </c>
      <c r="L199" s="5">
        <v>44264</v>
      </c>
      <c r="M199" s="12" t="str">
        <f t="shared" si="6"/>
        <v>From: 03-09-2021</v>
      </c>
      <c r="N199" t="str">
        <f t="shared" si="7"/>
        <v>To: 03-09-2021</v>
      </c>
    </row>
    <row r="200" spans="1:14" x14ac:dyDescent="0.25">
      <c r="A200" s="5">
        <v>44150</v>
      </c>
      <c r="H200" s="2" t="s">
        <v>72</v>
      </c>
      <c r="J200" s="5">
        <v>44265</v>
      </c>
      <c r="K200" s="5" t="s">
        <v>73</v>
      </c>
      <c r="L200" s="5">
        <v>44265</v>
      </c>
      <c r="M200" s="12" t="str">
        <f t="shared" si="6"/>
        <v>From: 03-10-2021</v>
      </c>
      <c r="N200" t="str">
        <f t="shared" si="7"/>
        <v>To: 03-10-2021</v>
      </c>
    </row>
    <row r="201" spans="1:14" x14ac:dyDescent="0.25">
      <c r="A201" s="5">
        <v>44151</v>
      </c>
      <c r="H201" s="2" t="s">
        <v>72</v>
      </c>
      <c r="J201" s="5">
        <v>44266</v>
      </c>
      <c r="K201" s="5" t="s">
        <v>73</v>
      </c>
      <c r="L201" s="5">
        <v>44266</v>
      </c>
      <c r="M201" s="12" t="str">
        <f t="shared" si="6"/>
        <v>From: 03-11-2021</v>
      </c>
      <c r="N201" t="str">
        <f t="shared" si="7"/>
        <v>To: 03-11-2021</v>
      </c>
    </row>
    <row r="202" spans="1:14" x14ac:dyDescent="0.25">
      <c r="A202" s="5">
        <v>44152</v>
      </c>
      <c r="H202" s="2" t="s">
        <v>72</v>
      </c>
      <c r="J202" s="5">
        <v>44267</v>
      </c>
      <c r="K202" s="5" t="s">
        <v>73</v>
      </c>
      <c r="L202" s="5">
        <v>44267</v>
      </c>
      <c r="M202" s="12" t="str">
        <f t="shared" si="6"/>
        <v>From: 03-12-2021</v>
      </c>
      <c r="N202" t="str">
        <f t="shared" si="7"/>
        <v>To: 03-12-2021</v>
      </c>
    </row>
    <row r="203" spans="1:14" x14ac:dyDescent="0.25">
      <c r="A203" s="5">
        <v>44153</v>
      </c>
      <c r="H203" s="2" t="s">
        <v>72</v>
      </c>
      <c r="J203" s="5">
        <v>44268</v>
      </c>
      <c r="K203" s="5" t="s">
        <v>73</v>
      </c>
      <c r="L203" s="5">
        <v>44268</v>
      </c>
      <c r="M203" s="12" t="str">
        <f t="shared" si="6"/>
        <v>From: 03-13-2021</v>
      </c>
      <c r="N203" t="str">
        <f t="shared" si="7"/>
        <v>To: 03-13-2021</v>
      </c>
    </row>
    <row r="204" spans="1:14" x14ac:dyDescent="0.25">
      <c r="A204" s="5">
        <v>44154</v>
      </c>
      <c r="H204" s="2" t="s">
        <v>72</v>
      </c>
      <c r="J204" s="5">
        <v>44269</v>
      </c>
      <c r="K204" s="5" t="s">
        <v>73</v>
      </c>
      <c r="L204" s="5">
        <v>44269</v>
      </c>
      <c r="M204" s="12" t="str">
        <f t="shared" si="6"/>
        <v>From: 03-14-2021</v>
      </c>
      <c r="N204" t="str">
        <f t="shared" si="7"/>
        <v>To: 03-14-2021</v>
      </c>
    </row>
    <row r="205" spans="1:14" x14ac:dyDescent="0.25">
      <c r="A205" s="5">
        <v>44155</v>
      </c>
      <c r="H205" s="2" t="s">
        <v>72</v>
      </c>
      <c r="J205" s="5">
        <v>44270</v>
      </c>
      <c r="K205" s="5" t="s">
        <v>73</v>
      </c>
      <c r="L205" s="5">
        <v>44270</v>
      </c>
      <c r="M205" s="12" t="str">
        <f t="shared" si="6"/>
        <v>From: 03-15-2021</v>
      </c>
      <c r="N205" t="str">
        <f t="shared" si="7"/>
        <v>To: 03-15-2021</v>
      </c>
    </row>
    <row r="206" spans="1:14" x14ac:dyDescent="0.25">
      <c r="A206" s="5">
        <v>44156</v>
      </c>
      <c r="H206" s="2" t="s">
        <v>72</v>
      </c>
      <c r="J206" s="5">
        <v>44271</v>
      </c>
      <c r="K206" s="5" t="s">
        <v>73</v>
      </c>
      <c r="L206" s="5">
        <v>44271</v>
      </c>
      <c r="M206" s="12" t="str">
        <f t="shared" si="6"/>
        <v>From: 03-16-2021</v>
      </c>
      <c r="N206" t="str">
        <f t="shared" si="7"/>
        <v>To: 03-16-2021</v>
      </c>
    </row>
    <row r="207" spans="1:14" x14ac:dyDescent="0.25">
      <c r="A207" s="5">
        <v>44157</v>
      </c>
      <c r="H207" s="2" t="s">
        <v>72</v>
      </c>
      <c r="J207" s="5">
        <v>44272</v>
      </c>
      <c r="K207" s="5" t="s">
        <v>73</v>
      </c>
      <c r="L207" s="5">
        <v>44272</v>
      </c>
      <c r="M207" s="12" t="str">
        <f t="shared" si="6"/>
        <v>From: 03-17-2021</v>
      </c>
      <c r="N207" t="str">
        <f t="shared" si="7"/>
        <v>To: 03-17-2021</v>
      </c>
    </row>
    <row r="208" spans="1:14" x14ac:dyDescent="0.25">
      <c r="A208" s="5">
        <v>44158</v>
      </c>
      <c r="H208" s="2" t="s">
        <v>72</v>
      </c>
      <c r="J208" s="5">
        <v>44273</v>
      </c>
      <c r="K208" s="5" t="s">
        <v>73</v>
      </c>
      <c r="L208" s="5">
        <v>44273</v>
      </c>
      <c r="M208" s="12" t="str">
        <f t="shared" si="6"/>
        <v>From: 03-18-2021</v>
      </c>
      <c r="N208" t="str">
        <f t="shared" si="7"/>
        <v>To: 03-18-2021</v>
      </c>
    </row>
    <row r="209" spans="1:14" x14ac:dyDescent="0.25">
      <c r="A209" s="5">
        <v>44159</v>
      </c>
      <c r="H209" s="2" t="s">
        <v>72</v>
      </c>
      <c r="J209" s="5">
        <v>44274</v>
      </c>
      <c r="K209" s="5" t="s">
        <v>73</v>
      </c>
      <c r="L209" s="5">
        <v>44274</v>
      </c>
      <c r="M209" s="12" t="str">
        <f t="shared" si="6"/>
        <v>From: 03-19-2021</v>
      </c>
      <c r="N209" t="str">
        <f t="shared" si="7"/>
        <v>To: 03-19-2021</v>
      </c>
    </row>
    <row r="210" spans="1:14" x14ac:dyDescent="0.25">
      <c r="A210" s="5">
        <v>44160</v>
      </c>
      <c r="H210" s="2" t="s">
        <v>72</v>
      </c>
      <c r="J210" s="5">
        <v>44275</v>
      </c>
      <c r="K210" s="5" t="s">
        <v>73</v>
      </c>
      <c r="L210" s="5">
        <v>44275</v>
      </c>
      <c r="M210" s="12" t="str">
        <f t="shared" si="6"/>
        <v>From: 03-20-2021</v>
      </c>
      <c r="N210" t="str">
        <f t="shared" si="7"/>
        <v>To: 03-20-2021</v>
      </c>
    </row>
    <row r="211" spans="1:14" x14ac:dyDescent="0.25">
      <c r="A211" s="5">
        <v>44161</v>
      </c>
      <c r="H211" s="2" t="s">
        <v>72</v>
      </c>
      <c r="J211" s="5">
        <v>44276</v>
      </c>
      <c r="K211" s="5" t="s">
        <v>73</v>
      </c>
      <c r="L211" s="5">
        <v>44276</v>
      </c>
      <c r="M211" s="12" t="str">
        <f t="shared" si="6"/>
        <v>From: 03-21-2021</v>
      </c>
      <c r="N211" t="str">
        <f t="shared" si="7"/>
        <v>To: 03-21-2021</v>
      </c>
    </row>
    <row r="212" spans="1:14" x14ac:dyDescent="0.25">
      <c r="A212" s="5">
        <v>44162</v>
      </c>
      <c r="H212" s="2" t="s">
        <v>72</v>
      </c>
      <c r="J212" s="5">
        <v>44277</v>
      </c>
      <c r="K212" s="5" t="s">
        <v>73</v>
      </c>
      <c r="L212" s="5">
        <v>44277</v>
      </c>
      <c r="M212" s="12" t="str">
        <f t="shared" si="6"/>
        <v>From: 03-22-2021</v>
      </c>
      <c r="N212" t="str">
        <f t="shared" si="7"/>
        <v>To: 03-22-2021</v>
      </c>
    </row>
    <row r="213" spans="1:14" x14ac:dyDescent="0.25">
      <c r="A213" s="5">
        <v>44163</v>
      </c>
      <c r="H213" s="2" t="s">
        <v>72</v>
      </c>
      <c r="J213" s="5">
        <v>44278</v>
      </c>
      <c r="K213" s="5" t="s">
        <v>73</v>
      </c>
      <c r="L213" s="5">
        <v>44278</v>
      </c>
      <c r="M213" s="12" t="str">
        <f t="shared" si="6"/>
        <v>From: 03-23-2021</v>
      </c>
      <c r="N213" t="str">
        <f t="shared" si="7"/>
        <v>To: 03-23-2021</v>
      </c>
    </row>
    <row r="214" spans="1:14" x14ac:dyDescent="0.25">
      <c r="A214" s="5">
        <v>44164</v>
      </c>
      <c r="H214" s="2" t="s">
        <v>72</v>
      </c>
      <c r="J214" s="5">
        <v>44279</v>
      </c>
      <c r="K214" s="5" t="s">
        <v>73</v>
      </c>
      <c r="L214" s="5">
        <v>44279</v>
      </c>
      <c r="M214" s="12" t="str">
        <f t="shared" si="6"/>
        <v>From: 03-24-2021</v>
      </c>
      <c r="N214" t="str">
        <f t="shared" si="7"/>
        <v>To: 03-24-2021</v>
      </c>
    </row>
    <row r="215" spans="1:14" x14ac:dyDescent="0.25">
      <c r="A215" s="5">
        <v>44165</v>
      </c>
      <c r="H215" s="2" t="s">
        <v>72</v>
      </c>
      <c r="J215" s="5">
        <v>44280</v>
      </c>
      <c r="K215" s="5" t="s">
        <v>73</v>
      </c>
      <c r="L215" s="5">
        <v>44280</v>
      </c>
      <c r="M215" s="12" t="str">
        <f t="shared" si="6"/>
        <v>From: 03-25-2021</v>
      </c>
      <c r="N215" t="str">
        <f t="shared" si="7"/>
        <v>To: 03-25-2021</v>
      </c>
    </row>
    <row r="216" spans="1:14" x14ac:dyDescent="0.25">
      <c r="A216" s="5">
        <v>44166</v>
      </c>
      <c r="H216" s="2" t="s">
        <v>72</v>
      </c>
      <c r="J216" s="5">
        <v>44281</v>
      </c>
      <c r="K216" s="5" t="s">
        <v>73</v>
      </c>
      <c r="L216" s="5">
        <v>44281</v>
      </c>
      <c r="M216" s="12" t="str">
        <f t="shared" si="6"/>
        <v>From: 03-26-2021</v>
      </c>
      <c r="N216" t="str">
        <f t="shared" si="7"/>
        <v>To: 03-26-2021</v>
      </c>
    </row>
    <row r="217" spans="1:14" x14ac:dyDescent="0.25">
      <c r="A217" s="5">
        <v>44167</v>
      </c>
      <c r="H217" s="2" t="s">
        <v>72</v>
      </c>
      <c r="J217" s="5">
        <v>44282</v>
      </c>
      <c r="K217" s="5" t="s">
        <v>73</v>
      </c>
      <c r="L217" s="5">
        <v>44282</v>
      </c>
      <c r="M217" s="12" t="str">
        <f t="shared" si="6"/>
        <v>From: 03-27-2021</v>
      </c>
      <c r="N217" t="str">
        <f t="shared" si="7"/>
        <v>To: 03-27-2021</v>
      </c>
    </row>
    <row r="218" spans="1:14" x14ac:dyDescent="0.25">
      <c r="A218" s="5">
        <v>44168</v>
      </c>
      <c r="H218" s="2" t="s">
        <v>72</v>
      </c>
      <c r="J218" s="5">
        <v>44283</v>
      </c>
      <c r="K218" s="5" t="s">
        <v>73</v>
      </c>
      <c r="L218" s="5">
        <v>44283</v>
      </c>
      <c r="M218" s="12" t="str">
        <f t="shared" si="6"/>
        <v>From: 03-28-2021</v>
      </c>
      <c r="N218" t="str">
        <f t="shared" si="7"/>
        <v>To: 03-28-2021</v>
      </c>
    </row>
    <row r="219" spans="1:14" x14ac:dyDescent="0.25">
      <c r="A219" s="5">
        <v>44169</v>
      </c>
      <c r="H219" s="2" t="s">
        <v>72</v>
      </c>
      <c r="J219" s="5">
        <v>44284</v>
      </c>
      <c r="K219" s="5" t="s">
        <v>73</v>
      </c>
      <c r="L219" s="5">
        <v>44284</v>
      </c>
      <c r="M219" s="12" t="str">
        <f t="shared" si="6"/>
        <v>From: 03-29-2021</v>
      </c>
      <c r="N219" t="str">
        <f t="shared" si="7"/>
        <v>To: 03-29-2021</v>
      </c>
    </row>
    <row r="220" spans="1:14" x14ac:dyDescent="0.25">
      <c r="A220" s="5">
        <v>44170</v>
      </c>
      <c r="H220" s="2" t="s">
        <v>72</v>
      </c>
      <c r="J220" s="5">
        <v>44285</v>
      </c>
      <c r="K220" s="5" t="s">
        <v>73</v>
      </c>
      <c r="L220" s="5">
        <v>44285</v>
      </c>
      <c r="M220" s="12" t="str">
        <f t="shared" si="6"/>
        <v>From: 03-30-2021</v>
      </c>
      <c r="N220" t="str">
        <f t="shared" si="7"/>
        <v>To: 03-30-2021</v>
      </c>
    </row>
    <row r="221" spans="1:14" x14ac:dyDescent="0.25">
      <c r="A221" s="5">
        <v>44171</v>
      </c>
      <c r="H221" s="2" t="s">
        <v>72</v>
      </c>
      <c r="J221" s="5">
        <v>44286</v>
      </c>
      <c r="K221" s="5" t="s">
        <v>73</v>
      </c>
      <c r="L221" s="5">
        <v>44286</v>
      </c>
      <c r="M221" s="12" t="str">
        <f t="shared" si="6"/>
        <v>From: 03-31-2021</v>
      </c>
      <c r="N221" t="str">
        <f t="shared" si="7"/>
        <v>To: 03-31-2021</v>
      </c>
    </row>
    <row r="222" spans="1:14" x14ac:dyDescent="0.25">
      <c r="A222" s="5">
        <v>44172</v>
      </c>
      <c r="H222" s="2" t="s">
        <v>72</v>
      </c>
      <c r="J222" s="5">
        <v>44287</v>
      </c>
      <c r="K222" s="5" t="s">
        <v>73</v>
      </c>
      <c r="L222" s="5">
        <v>44287</v>
      </c>
      <c r="M222" s="12" t="str">
        <f t="shared" si="6"/>
        <v>From: 04-01-2021</v>
      </c>
      <c r="N222" t="str">
        <f t="shared" si="7"/>
        <v>To: 04-01-2021</v>
      </c>
    </row>
    <row r="223" spans="1:14" x14ac:dyDescent="0.25">
      <c r="A223" s="5">
        <v>44173</v>
      </c>
      <c r="H223" s="2" t="s">
        <v>72</v>
      </c>
      <c r="J223" s="5">
        <v>44288</v>
      </c>
      <c r="K223" s="5" t="s">
        <v>73</v>
      </c>
      <c r="L223" s="5">
        <v>44288</v>
      </c>
      <c r="M223" s="12" t="str">
        <f t="shared" si="6"/>
        <v>From: 04-02-2021</v>
      </c>
      <c r="N223" t="str">
        <f t="shared" si="7"/>
        <v>To: 04-02-2021</v>
      </c>
    </row>
    <row r="224" spans="1:14" x14ac:dyDescent="0.25">
      <c r="A224" s="5">
        <v>44174</v>
      </c>
      <c r="H224" s="2" t="s">
        <v>72</v>
      </c>
      <c r="J224" s="5">
        <v>44289</v>
      </c>
      <c r="K224" s="5" t="s">
        <v>73</v>
      </c>
      <c r="L224" s="5">
        <v>44289</v>
      </c>
      <c r="M224" s="12" t="str">
        <f t="shared" si="6"/>
        <v>From: 04-03-2021</v>
      </c>
      <c r="N224" t="str">
        <f t="shared" si="7"/>
        <v>To: 04-03-2021</v>
      </c>
    </row>
    <row r="225" spans="1:14" x14ac:dyDescent="0.25">
      <c r="A225" s="5">
        <v>44175</v>
      </c>
      <c r="H225" s="2" t="s">
        <v>72</v>
      </c>
      <c r="J225" s="5">
        <v>44290</v>
      </c>
      <c r="K225" s="5" t="s">
        <v>73</v>
      </c>
      <c r="L225" s="5">
        <v>44290</v>
      </c>
      <c r="M225" s="12" t="str">
        <f t="shared" si="6"/>
        <v>From: 04-04-2021</v>
      </c>
      <c r="N225" t="str">
        <f t="shared" si="7"/>
        <v>To: 04-04-2021</v>
      </c>
    </row>
    <row r="226" spans="1:14" x14ac:dyDescent="0.25">
      <c r="A226" s="5">
        <v>44176</v>
      </c>
      <c r="H226" s="2" t="s">
        <v>72</v>
      </c>
      <c r="J226" s="5">
        <v>44291</v>
      </c>
      <c r="K226" s="5" t="s">
        <v>73</v>
      </c>
      <c r="L226" s="5">
        <v>44291</v>
      </c>
      <c r="M226" s="12" t="str">
        <f t="shared" si="6"/>
        <v>From: 04-05-2021</v>
      </c>
      <c r="N226" t="str">
        <f t="shared" si="7"/>
        <v>To: 04-05-2021</v>
      </c>
    </row>
    <row r="227" spans="1:14" x14ac:dyDescent="0.25">
      <c r="A227" s="5">
        <v>44177</v>
      </c>
      <c r="H227" s="2" t="s">
        <v>72</v>
      </c>
      <c r="J227" s="5">
        <v>44292</v>
      </c>
      <c r="K227" s="5" t="s">
        <v>73</v>
      </c>
      <c r="L227" s="5">
        <v>44292</v>
      </c>
      <c r="M227" s="12" t="str">
        <f t="shared" si="6"/>
        <v>From: 04-06-2021</v>
      </c>
      <c r="N227" t="str">
        <f t="shared" si="7"/>
        <v>To: 04-06-2021</v>
      </c>
    </row>
    <row r="228" spans="1:14" x14ac:dyDescent="0.25">
      <c r="A228" s="5">
        <v>44178</v>
      </c>
      <c r="H228" s="2" t="s">
        <v>72</v>
      </c>
      <c r="J228" s="5">
        <v>44293</v>
      </c>
      <c r="K228" s="5" t="s">
        <v>73</v>
      </c>
      <c r="L228" s="5">
        <v>44293</v>
      </c>
      <c r="M228" s="12" t="str">
        <f t="shared" si="6"/>
        <v>From: 04-07-2021</v>
      </c>
      <c r="N228" t="str">
        <f t="shared" si="7"/>
        <v>To: 04-07-2021</v>
      </c>
    </row>
    <row r="229" spans="1:14" x14ac:dyDescent="0.25">
      <c r="A229" s="5">
        <v>44179</v>
      </c>
      <c r="H229" s="2" t="s">
        <v>72</v>
      </c>
      <c r="J229" s="5">
        <v>44294</v>
      </c>
      <c r="K229" s="5" t="s">
        <v>73</v>
      </c>
      <c r="L229" s="5">
        <v>44294</v>
      </c>
      <c r="M229" s="12" t="str">
        <f t="shared" si="6"/>
        <v>From: 04-08-2021</v>
      </c>
      <c r="N229" t="str">
        <f t="shared" si="7"/>
        <v>To: 04-08-2021</v>
      </c>
    </row>
    <row r="230" spans="1:14" x14ac:dyDescent="0.25">
      <c r="A230" s="5">
        <v>44180</v>
      </c>
      <c r="H230" s="2" t="s">
        <v>72</v>
      </c>
      <c r="J230" s="5">
        <v>44295</v>
      </c>
      <c r="K230" s="5" t="s">
        <v>73</v>
      </c>
      <c r="L230" s="5">
        <v>44295</v>
      </c>
      <c r="M230" s="12" t="str">
        <f t="shared" si="6"/>
        <v>From: 04-09-2021</v>
      </c>
      <c r="N230" t="str">
        <f t="shared" si="7"/>
        <v>To: 04-09-2021</v>
      </c>
    </row>
    <row r="231" spans="1:14" x14ac:dyDescent="0.25">
      <c r="A231" s="5">
        <v>44181</v>
      </c>
      <c r="H231" s="2" t="s">
        <v>72</v>
      </c>
      <c r="J231" s="5">
        <v>44296</v>
      </c>
      <c r="K231" s="5" t="s">
        <v>73</v>
      </c>
      <c r="L231" s="5">
        <v>44296</v>
      </c>
      <c r="M231" s="12" t="str">
        <f t="shared" si="6"/>
        <v>From: 04-10-2021</v>
      </c>
      <c r="N231" t="str">
        <f t="shared" si="7"/>
        <v>To: 04-10-2021</v>
      </c>
    </row>
    <row r="232" spans="1:14" x14ac:dyDescent="0.25">
      <c r="A232" s="5">
        <v>44182</v>
      </c>
      <c r="H232" s="2" t="s">
        <v>72</v>
      </c>
      <c r="J232" s="5">
        <v>44297</v>
      </c>
      <c r="K232" s="5" t="s">
        <v>73</v>
      </c>
      <c r="L232" s="5">
        <v>44297</v>
      </c>
      <c r="M232" s="12" t="str">
        <f t="shared" si="6"/>
        <v>From: 04-11-2021</v>
      </c>
      <c r="N232" t="str">
        <f t="shared" si="7"/>
        <v>To: 04-11-2021</v>
      </c>
    </row>
    <row r="233" spans="1:14" x14ac:dyDescent="0.25">
      <c r="A233" s="5">
        <v>44183</v>
      </c>
      <c r="H233" s="2" t="s">
        <v>72</v>
      </c>
      <c r="J233" s="5">
        <v>44298</v>
      </c>
      <c r="K233" s="5" t="s">
        <v>73</v>
      </c>
      <c r="L233" s="5">
        <v>44298</v>
      </c>
      <c r="M233" s="12" t="str">
        <f t="shared" si="6"/>
        <v>From: 04-12-2021</v>
      </c>
      <c r="N233" t="str">
        <f t="shared" si="7"/>
        <v>To: 04-12-2021</v>
      </c>
    </row>
    <row r="234" spans="1:14" x14ac:dyDescent="0.25">
      <c r="A234" s="5">
        <v>44184</v>
      </c>
      <c r="H234" s="2" t="s">
        <v>72</v>
      </c>
      <c r="J234" s="5">
        <v>44299</v>
      </c>
      <c r="K234" s="5" t="s">
        <v>73</v>
      </c>
      <c r="L234" s="5">
        <v>44299</v>
      </c>
      <c r="M234" s="12" t="str">
        <f t="shared" si="6"/>
        <v>From: 04-13-2021</v>
      </c>
      <c r="N234" t="str">
        <f t="shared" si="7"/>
        <v>To: 04-13-2021</v>
      </c>
    </row>
    <row r="235" spans="1:14" x14ac:dyDescent="0.25">
      <c r="A235" s="5">
        <v>44185</v>
      </c>
      <c r="H235" s="2" t="s">
        <v>72</v>
      </c>
      <c r="J235" s="5">
        <v>44300</v>
      </c>
      <c r="K235" s="5" t="s">
        <v>73</v>
      </c>
      <c r="L235" s="5">
        <v>44300</v>
      </c>
      <c r="M235" s="12" t="str">
        <f t="shared" si="6"/>
        <v>From: 04-14-2021</v>
      </c>
      <c r="N235" t="str">
        <f t="shared" si="7"/>
        <v>To: 04-14-2021</v>
      </c>
    </row>
    <row r="236" spans="1:14" x14ac:dyDescent="0.25">
      <c r="A236" s="5">
        <v>44186</v>
      </c>
      <c r="H236" s="2" t="s">
        <v>72</v>
      </c>
      <c r="J236" s="5">
        <v>44301</v>
      </c>
      <c r="K236" s="5" t="s">
        <v>73</v>
      </c>
      <c r="L236" s="5">
        <v>44301</v>
      </c>
      <c r="M236" s="12" t="str">
        <f t="shared" si="6"/>
        <v>From: 04-15-2021</v>
      </c>
      <c r="N236" t="str">
        <f t="shared" si="7"/>
        <v>To: 04-15-2021</v>
      </c>
    </row>
    <row r="237" spans="1:14" x14ac:dyDescent="0.25">
      <c r="A237" s="5">
        <v>44187</v>
      </c>
      <c r="H237" s="2" t="s">
        <v>72</v>
      </c>
      <c r="J237" s="5">
        <v>44302</v>
      </c>
      <c r="K237" s="5" t="s">
        <v>73</v>
      </c>
      <c r="L237" s="5">
        <v>44302</v>
      </c>
      <c r="M237" s="12" t="str">
        <f t="shared" si="6"/>
        <v>From: 04-16-2021</v>
      </c>
      <c r="N237" t="str">
        <f t="shared" si="7"/>
        <v>To: 04-16-2021</v>
      </c>
    </row>
    <row r="238" spans="1:14" x14ac:dyDescent="0.25">
      <c r="A238" s="5">
        <v>44188</v>
      </c>
      <c r="H238" s="2" t="s">
        <v>72</v>
      </c>
      <c r="J238" s="5">
        <v>44303</v>
      </c>
      <c r="K238" s="5" t="s">
        <v>73</v>
      </c>
      <c r="L238" s="5">
        <v>44303</v>
      </c>
      <c r="M238" s="12" t="str">
        <f t="shared" si="6"/>
        <v>From: 04-17-2021</v>
      </c>
      <c r="N238" t="str">
        <f t="shared" si="7"/>
        <v>To: 04-17-2021</v>
      </c>
    </row>
    <row r="239" spans="1:14" x14ac:dyDescent="0.25">
      <c r="A239" s="5">
        <v>44189</v>
      </c>
      <c r="H239" s="2" t="s">
        <v>72</v>
      </c>
      <c r="J239" s="5">
        <v>44304</v>
      </c>
      <c r="K239" s="5" t="s">
        <v>73</v>
      </c>
      <c r="L239" s="5">
        <v>44304</v>
      </c>
      <c r="M239" s="12" t="str">
        <f t="shared" si="6"/>
        <v>From: 04-18-2021</v>
      </c>
      <c r="N239" t="str">
        <f t="shared" si="7"/>
        <v>To: 04-18-2021</v>
      </c>
    </row>
    <row r="240" spans="1:14" x14ac:dyDescent="0.25">
      <c r="A240" s="5">
        <v>44190</v>
      </c>
      <c r="H240" s="2" t="s">
        <v>72</v>
      </c>
      <c r="J240" s="5">
        <v>44305</v>
      </c>
      <c r="K240" s="5" t="s">
        <v>73</v>
      </c>
      <c r="L240" s="5">
        <v>44305</v>
      </c>
      <c r="M240" s="12" t="str">
        <f t="shared" si="6"/>
        <v>From: 04-19-2021</v>
      </c>
      <c r="N240" t="str">
        <f t="shared" si="7"/>
        <v>To: 04-19-2021</v>
      </c>
    </row>
    <row r="241" spans="1:14" x14ac:dyDescent="0.25">
      <c r="A241" s="5">
        <v>44191</v>
      </c>
      <c r="H241" s="2" t="s">
        <v>72</v>
      </c>
      <c r="J241" s="5">
        <v>44306</v>
      </c>
      <c r="K241" s="5" t="s">
        <v>73</v>
      </c>
      <c r="L241" s="5">
        <v>44306</v>
      </c>
      <c r="M241" s="12" t="str">
        <f t="shared" si="6"/>
        <v>From: 04-20-2021</v>
      </c>
      <c r="N241" t="str">
        <f t="shared" si="7"/>
        <v>To: 04-20-2021</v>
      </c>
    </row>
    <row r="242" spans="1:14" x14ac:dyDescent="0.25">
      <c r="A242" s="5">
        <v>44192</v>
      </c>
      <c r="H242" s="2" t="s">
        <v>72</v>
      </c>
      <c r="J242" s="5">
        <v>44307</v>
      </c>
      <c r="K242" s="5" t="s">
        <v>73</v>
      </c>
      <c r="L242" s="5">
        <v>44307</v>
      </c>
      <c r="M242" s="12" t="str">
        <f t="shared" si="6"/>
        <v>From: 04-21-2021</v>
      </c>
      <c r="N242" t="str">
        <f t="shared" si="7"/>
        <v>To: 04-21-2021</v>
      </c>
    </row>
    <row r="243" spans="1:14" x14ac:dyDescent="0.25">
      <c r="A243" s="5">
        <v>44193</v>
      </c>
      <c r="H243" s="2" t="s">
        <v>72</v>
      </c>
      <c r="J243" s="5">
        <v>44308</v>
      </c>
      <c r="K243" s="5" t="s">
        <v>73</v>
      </c>
      <c r="L243" s="5">
        <v>44308</v>
      </c>
      <c r="M243" s="12" t="str">
        <f t="shared" si="6"/>
        <v>From: 04-22-2021</v>
      </c>
      <c r="N243" t="str">
        <f t="shared" si="7"/>
        <v>To: 04-22-2021</v>
      </c>
    </row>
    <row r="244" spans="1:14" x14ac:dyDescent="0.25">
      <c r="A244" s="5">
        <v>44194</v>
      </c>
      <c r="H244" s="2" t="s">
        <v>72</v>
      </c>
      <c r="J244" s="5">
        <v>44309</v>
      </c>
      <c r="K244" s="5" t="s">
        <v>73</v>
      </c>
      <c r="L244" s="5">
        <v>44309</v>
      </c>
      <c r="M244" s="12" t="str">
        <f t="shared" si="6"/>
        <v>From: 04-23-2021</v>
      </c>
      <c r="N244" t="str">
        <f t="shared" si="7"/>
        <v>To: 04-23-2021</v>
      </c>
    </row>
    <row r="245" spans="1:14" x14ac:dyDescent="0.25">
      <c r="A245" s="5">
        <v>44195</v>
      </c>
      <c r="H245" s="2" t="s">
        <v>72</v>
      </c>
      <c r="J245" s="5">
        <v>44310</v>
      </c>
      <c r="K245" s="5" t="s">
        <v>73</v>
      </c>
      <c r="L245" s="5">
        <v>44310</v>
      </c>
      <c r="M245" s="12" t="str">
        <f t="shared" si="6"/>
        <v>From: 04-24-2021</v>
      </c>
      <c r="N245" t="str">
        <f t="shared" si="7"/>
        <v>To: 04-24-2021</v>
      </c>
    </row>
    <row r="246" spans="1:14" x14ac:dyDescent="0.25">
      <c r="A246" s="5">
        <v>44196</v>
      </c>
      <c r="H246" s="2" t="s">
        <v>72</v>
      </c>
      <c r="J246" s="5">
        <v>44311</v>
      </c>
      <c r="K246" s="5" t="s">
        <v>73</v>
      </c>
      <c r="L246" s="5">
        <v>44311</v>
      </c>
      <c r="M246" s="12" t="str">
        <f t="shared" si="6"/>
        <v>From: 04-25-2021</v>
      </c>
      <c r="N246" t="str">
        <f t="shared" si="7"/>
        <v>To: 04-25-2021</v>
      </c>
    </row>
    <row r="247" spans="1:14" x14ac:dyDescent="0.25">
      <c r="A247" s="5">
        <v>44197</v>
      </c>
      <c r="H247" s="2" t="s">
        <v>72</v>
      </c>
      <c r="J247" s="5">
        <v>44312</v>
      </c>
      <c r="K247" s="5" t="s">
        <v>73</v>
      </c>
      <c r="L247" s="5">
        <v>44312</v>
      </c>
      <c r="M247" s="12" t="str">
        <f t="shared" si="6"/>
        <v>From: 04-26-2021</v>
      </c>
      <c r="N247" t="str">
        <f t="shared" si="7"/>
        <v>To: 04-26-2021</v>
      </c>
    </row>
    <row r="248" spans="1:14" x14ac:dyDescent="0.25">
      <c r="A248" s="5">
        <v>44198</v>
      </c>
      <c r="H248" s="2" t="s">
        <v>72</v>
      </c>
      <c r="J248" s="5">
        <v>44313</v>
      </c>
      <c r="K248" s="5" t="s">
        <v>73</v>
      </c>
      <c r="L248" s="5">
        <v>44313</v>
      </c>
      <c r="M248" s="12" t="str">
        <f t="shared" si="6"/>
        <v>From: 04-27-2021</v>
      </c>
      <c r="N248" t="str">
        <f t="shared" si="7"/>
        <v>To: 04-27-2021</v>
      </c>
    </row>
    <row r="249" spans="1:14" x14ac:dyDescent="0.25">
      <c r="A249" s="5">
        <v>44199</v>
      </c>
      <c r="H249" s="2" t="s">
        <v>72</v>
      </c>
      <c r="J249" s="5">
        <v>44314</v>
      </c>
      <c r="K249" s="5" t="s">
        <v>73</v>
      </c>
      <c r="L249" s="5">
        <v>44314</v>
      </c>
      <c r="M249" s="12" t="str">
        <f t="shared" si="6"/>
        <v>From: 04-28-2021</v>
      </c>
      <c r="N249" t="str">
        <f t="shared" si="7"/>
        <v>To: 04-28-2021</v>
      </c>
    </row>
    <row r="250" spans="1:14" x14ac:dyDescent="0.25">
      <c r="A250" s="5">
        <v>44200</v>
      </c>
      <c r="H250" s="2" t="s">
        <v>72</v>
      </c>
      <c r="J250" s="5">
        <v>44315</v>
      </c>
      <c r="K250" s="5" t="s">
        <v>73</v>
      </c>
      <c r="L250" s="5">
        <v>44315</v>
      </c>
      <c r="M250" s="12" t="str">
        <f t="shared" si="6"/>
        <v>From: 04-29-2021</v>
      </c>
      <c r="N250" t="str">
        <f t="shared" si="7"/>
        <v>To: 04-29-2021</v>
      </c>
    </row>
    <row r="251" spans="1:14" x14ac:dyDescent="0.25">
      <c r="A251" s="5">
        <v>44201</v>
      </c>
      <c r="H251" s="2" t="s">
        <v>72</v>
      </c>
      <c r="J251" s="5">
        <v>44316</v>
      </c>
      <c r="K251" s="5" t="s">
        <v>73</v>
      </c>
      <c r="L251" s="5">
        <v>44316</v>
      </c>
      <c r="M251" s="12" t="str">
        <f t="shared" si="6"/>
        <v>From: 04-30-2021</v>
      </c>
      <c r="N251" t="str">
        <f t="shared" si="7"/>
        <v>To: 04-30-2021</v>
      </c>
    </row>
    <row r="252" spans="1:14" x14ac:dyDescent="0.25">
      <c r="A252" s="5">
        <v>44202</v>
      </c>
      <c r="H252" s="2" t="s">
        <v>72</v>
      </c>
      <c r="J252" s="5">
        <v>44317</v>
      </c>
      <c r="K252" s="5" t="s">
        <v>73</v>
      </c>
      <c r="L252" s="5">
        <v>44317</v>
      </c>
      <c r="M252" s="12" t="str">
        <f t="shared" si="6"/>
        <v>From: 05-01-2021</v>
      </c>
      <c r="N252" t="str">
        <f t="shared" si="7"/>
        <v>To: 05-01-2021</v>
      </c>
    </row>
    <row r="253" spans="1:14" x14ac:dyDescent="0.25">
      <c r="A253" s="5">
        <v>44203</v>
      </c>
      <c r="H253" s="2" t="s">
        <v>72</v>
      </c>
      <c r="J253" s="5">
        <v>44318</v>
      </c>
      <c r="K253" s="5" t="s">
        <v>73</v>
      </c>
      <c r="L253" s="5">
        <v>44318</v>
      </c>
      <c r="M253" s="12" t="str">
        <f t="shared" si="6"/>
        <v>From: 05-02-2021</v>
      </c>
      <c r="N253" t="str">
        <f t="shared" si="7"/>
        <v>To: 05-02-2021</v>
      </c>
    </row>
    <row r="254" spans="1:14" x14ac:dyDescent="0.25">
      <c r="A254" s="5">
        <v>44204</v>
      </c>
      <c r="H254" s="2" t="s">
        <v>72</v>
      </c>
      <c r="J254" s="5">
        <v>44319</v>
      </c>
      <c r="K254" s="5" t="s">
        <v>73</v>
      </c>
      <c r="L254" s="5">
        <v>44319</v>
      </c>
      <c r="M254" s="12" t="str">
        <f t="shared" si="6"/>
        <v>From: 05-03-2021</v>
      </c>
      <c r="N254" t="str">
        <f t="shared" si="7"/>
        <v>To: 05-03-2021</v>
      </c>
    </row>
    <row r="255" spans="1:14" x14ac:dyDescent="0.25">
      <c r="A255" s="5">
        <v>44205</v>
      </c>
      <c r="H255" s="2" t="s">
        <v>72</v>
      </c>
      <c r="J255" s="5">
        <v>44320</v>
      </c>
      <c r="K255" s="5" t="s">
        <v>73</v>
      </c>
      <c r="L255" s="5">
        <v>44320</v>
      </c>
      <c r="M255" s="12" t="str">
        <f t="shared" si="6"/>
        <v>From: 05-04-2021</v>
      </c>
      <c r="N255" t="str">
        <f t="shared" si="7"/>
        <v>To: 05-04-2021</v>
      </c>
    </row>
    <row r="256" spans="1:14" x14ac:dyDescent="0.25">
      <c r="A256" s="5">
        <v>44206</v>
      </c>
      <c r="H256" s="2" t="s">
        <v>72</v>
      </c>
      <c r="J256" s="5">
        <v>44321</v>
      </c>
      <c r="K256" s="5" t="s">
        <v>73</v>
      </c>
      <c r="L256" s="5">
        <v>44321</v>
      </c>
      <c r="M256" s="12" t="str">
        <f t="shared" si="6"/>
        <v>From: 05-05-2021</v>
      </c>
      <c r="N256" t="str">
        <f t="shared" si="7"/>
        <v>To: 05-05-2021</v>
      </c>
    </row>
    <row r="257" spans="1:14" x14ac:dyDescent="0.25">
      <c r="A257" s="5">
        <v>44207</v>
      </c>
      <c r="H257" s="2" t="s">
        <v>72</v>
      </c>
      <c r="J257" s="5">
        <v>44322</v>
      </c>
      <c r="K257" s="5" t="s">
        <v>73</v>
      </c>
      <c r="L257" s="5">
        <v>44322</v>
      </c>
      <c r="M257" s="12" t="str">
        <f t="shared" si="6"/>
        <v>From: 05-06-2021</v>
      </c>
      <c r="N257" t="str">
        <f t="shared" si="7"/>
        <v>To: 05-06-2021</v>
      </c>
    </row>
    <row r="258" spans="1:14" x14ac:dyDescent="0.25">
      <c r="A258" s="5">
        <v>44208</v>
      </c>
      <c r="H258" s="2" t="s">
        <v>72</v>
      </c>
      <c r="J258" s="5">
        <v>44323</v>
      </c>
      <c r="K258" s="5" t="s">
        <v>73</v>
      </c>
      <c r="L258" s="5">
        <v>44323</v>
      </c>
      <c r="M258" s="12" t="str">
        <f t="shared" si="6"/>
        <v>From: 05-07-2021</v>
      </c>
      <c r="N258" t="str">
        <f t="shared" si="7"/>
        <v>To: 05-07-2021</v>
      </c>
    </row>
    <row r="259" spans="1:14" x14ac:dyDescent="0.25">
      <c r="A259" s="5">
        <v>44209</v>
      </c>
      <c r="H259" s="2" t="s">
        <v>72</v>
      </c>
      <c r="J259" s="5">
        <v>44324</v>
      </c>
      <c r="K259" s="5" t="s">
        <v>73</v>
      </c>
      <c r="L259" s="5">
        <v>44324</v>
      </c>
      <c r="M259" s="12" t="str">
        <f t="shared" ref="M259:M312" si="8">CONCATENATE(H259," ",TEXT(J259,"mm-dd-yyyy"))</f>
        <v>From: 05-08-2021</v>
      </c>
      <c r="N259" t="str">
        <f t="shared" ref="N259:N312" si="9">CONCATENATE(K259," ",TEXT(L259,"mm-dd-yyyy"))</f>
        <v>To: 05-08-2021</v>
      </c>
    </row>
    <row r="260" spans="1:14" x14ac:dyDescent="0.25">
      <c r="A260" s="5">
        <v>44210</v>
      </c>
      <c r="H260" s="2" t="s">
        <v>72</v>
      </c>
      <c r="J260" s="5">
        <v>44325</v>
      </c>
      <c r="K260" s="5" t="s">
        <v>73</v>
      </c>
      <c r="L260" s="5">
        <v>44325</v>
      </c>
      <c r="M260" s="12" t="str">
        <f t="shared" si="8"/>
        <v>From: 05-09-2021</v>
      </c>
      <c r="N260" t="str">
        <f t="shared" si="9"/>
        <v>To: 05-09-2021</v>
      </c>
    </row>
    <row r="261" spans="1:14" x14ac:dyDescent="0.25">
      <c r="A261" s="5">
        <v>44211</v>
      </c>
      <c r="H261" s="2" t="s">
        <v>72</v>
      </c>
      <c r="J261" s="5">
        <v>44326</v>
      </c>
      <c r="K261" s="5" t="s">
        <v>73</v>
      </c>
      <c r="L261" s="5">
        <v>44326</v>
      </c>
      <c r="M261" s="12" t="str">
        <f t="shared" si="8"/>
        <v>From: 05-10-2021</v>
      </c>
      <c r="N261" t="str">
        <f t="shared" si="9"/>
        <v>To: 05-10-2021</v>
      </c>
    </row>
    <row r="262" spans="1:14" x14ac:dyDescent="0.25">
      <c r="A262" s="5">
        <v>44212</v>
      </c>
      <c r="H262" s="2" t="s">
        <v>72</v>
      </c>
      <c r="J262" s="5">
        <v>44327</v>
      </c>
      <c r="K262" s="5" t="s">
        <v>73</v>
      </c>
      <c r="L262" s="5">
        <v>44327</v>
      </c>
      <c r="M262" s="12" t="str">
        <f t="shared" si="8"/>
        <v>From: 05-11-2021</v>
      </c>
      <c r="N262" t="str">
        <f t="shared" si="9"/>
        <v>To: 05-11-2021</v>
      </c>
    </row>
    <row r="263" spans="1:14" x14ac:dyDescent="0.25">
      <c r="A263" s="5">
        <v>44213</v>
      </c>
      <c r="H263" s="2" t="s">
        <v>72</v>
      </c>
      <c r="J263" s="5">
        <v>44328</v>
      </c>
      <c r="K263" s="5" t="s">
        <v>73</v>
      </c>
      <c r="L263" s="5">
        <v>44328</v>
      </c>
      <c r="M263" s="12" t="str">
        <f t="shared" si="8"/>
        <v>From: 05-12-2021</v>
      </c>
      <c r="N263" t="str">
        <f t="shared" si="9"/>
        <v>To: 05-12-2021</v>
      </c>
    </row>
    <row r="264" spans="1:14" x14ac:dyDescent="0.25">
      <c r="A264" s="5">
        <v>44214</v>
      </c>
      <c r="H264" s="2" t="s">
        <v>72</v>
      </c>
      <c r="J264" s="5">
        <v>44329</v>
      </c>
      <c r="K264" s="5" t="s">
        <v>73</v>
      </c>
      <c r="L264" s="5">
        <v>44329</v>
      </c>
      <c r="M264" s="12" t="str">
        <f t="shared" si="8"/>
        <v>From: 05-13-2021</v>
      </c>
      <c r="N264" t="str">
        <f t="shared" si="9"/>
        <v>To: 05-13-2021</v>
      </c>
    </row>
    <row r="265" spans="1:14" x14ac:dyDescent="0.25">
      <c r="A265" s="5">
        <v>44215</v>
      </c>
      <c r="H265" s="2" t="s">
        <v>72</v>
      </c>
      <c r="J265" s="5">
        <v>44330</v>
      </c>
      <c r="K265" s="5" t="s">
        <v>73</v>
      </c>
      <c r="L265" s="5">
        <v>44330</v>
      </c>
      <c r="M265" s="12" t="str">
        <f t="shared" si="8"/>
        <v>From: 05-14-2021</v>
      </c>
      <c r="N265" t="str">
        <f t="shared" si="9"/>
        <v>To: 05-14-2021</v>
      </c>
    </row>
    <row r="266" spans="1:14" x14ac:dyDescent="0.25">
      <c r="A266" s="5">
        <v>44216</v>
      </c>
      <c r="H266" s="2" t="s">
        <v>72</v>
      </c>
      <c r="J266" s="5">
        <v>44331</v>
      </c>
      <c r="K266" s="5" t="s">
        <v>73</v>
      </c>
      <c r="L266" s="5">
        <v>44331</v>
      </c>
      <c r="M266" s="12" t="str">
        <f t="shared" si="8"/>
        <v>From: 05-15-2021</v>
      </c>
      <c r="N266" t="str">
        <f t="shared" si="9"/>
        <v>To: 05-15-2021</v>
      </c>
    </row>
    <row r="267" spans="1:14" x14ac:dyDescent="0.25">
      <c r="A267" s="5">
        <v>44217</v>
      </c>
      <c r="H267" s="2" t="s">
        <v>72</v>
      </c>
      <c r="J267" s="5">
        <v>44332</v>
      </c>
      <c r="K267" s="5" t="s">
        <v>73</v>
      </c>
      <c r="L267" s="5">
        <v>44332</v>
      </c>
      <c r="M267" s="12" t="str">
        <f t="shared" si="8"/>
        <v>From: 05-16-2021</v>
      </c>
      <c r="N267" t="str">
        <f t="shared" si="9"/>
        <v>To: 05-16-2021</v>
      </c>
    </row>
    <row r="268" spans="1:14" x14ac:dyDescent="0.25">
      <c r="A268" s="5">
        <v>44218</v>
      </c>
      <c r="H268" s="2" t="s">
        <v>72</v>
      </c>
      <c r="J268" s="5">
        <v>44333</v>
      </c>
      <c r="K268" s="5" t="s">
        <v>73</v>
      </c>
      <c r="L268" s="5">
        <v>44333</v>
      </c>
      <c r="M268" s="12" t="str">
        <f t="shared" si="8"/>
        <v>From: 05-17-2021</v>
      </c>
      <c r="N268" t="str">
        <f t="shared" si="9"/>
        <v>To: 05-17-2021</v>
      </c>
    </row>
    <row r="269" spans="1:14" x14ac:dyDescent="0.25">
      <c r="A269" s="5">
        <v>44219</v>
      </c>
      <c r="H269" s="2" t="s">
        <v>72</v>
      </c>
      <c r="J269" s="5">
        <v>44334</v>
      </c>
      <c r="K269" s="5" t="s">
        <v>73</v>
      </c>
      <c r="L269" s="5">
        <v>44334</v>
      </c>
      <c r="M269" s="12" t="str">
        <f t="shared" si="8"/>
        <v>From: 05-18-2021</v>
      </c>
      <c r="N269" t="str">
        <f t="shared" si="9"/>
        <v>To: 05-18-2021</v>
      </c>
    </row>
    <row r="270" spans="1:14" x14ac:dyDescent="0.25">
      <c r="A270" s="5">
        <v>44220</v>
      </c>
      <c r="H270" s="2" t="s">
        <v>72</v>
      </c>
      <c r="J270" s="5">
        <v>44335</v>
      </c>
      <c r="K270" s="5" t="s">
        <v>73</v>
      </c>
      <c r="L270" s="5">
        <v>44335</v>
      </c>
      <c r="M270" s="12" t="str">
        <f t="shared" si="8"/>
        <v>From: 05-19-2021</v>
      </c>
      <c r="N270" t="str">
        <f t="shared" si="9"/>
        <v>To: 05-19-2021</v>
      </c>
    </row>
    <row r="271" spans="1:14" x14ac:dyDescent="0.25">
      <c r="A271" s="5">
        <v>44221</v>
      </c>
      <c r="H271" s="2" t="s">
        <v>72</v>
      </c>
      <c r="J271" s="5">
        <v>44336</v>
      </c>
      <c r="K271" s="5" t="s">
        <v>73</v>
      </c>
      <c r="L271" s="5">
        <v>44336</v>
      </c>
      <c r="M271" s="12" t="str">
        <f t="shared" si="8"/>
        <v>From: 05-20-2021</v>
      </c>
      <c r="N271" t="str">
        <f t="shared" si="9"/>
        <v>To: 05-20-2021</v>
      </c>
    </row>
    <row r="272" spans="1:14" x14ac:dyDescent="0.25">
      <c r="A272" s="5">
        <v>44222</v>
      </c>
      <c r="H272" s="2" t="s">
        <v>72</v>
      </c>
      <c r="J272" s="5">
        <v>44337</v>
      </c>
      <c r="K272" s="5" t="s">
        <v>73</v>
      </c>
      <c r="L272" s="5">
        <v>44337</v>
      </c>
      <c r="M272" s="12" t="str">
        <f t="shared" si="8"/>
        <v>From: 05-21-2021</v>
      </c>
      <c r="N272" t="str">
        <f t="shared" si="9"/>
        <v>To: 05-21-2021</v>
      </c>
    </row>
    <row r="273" spans="1:14" x14ac:dyDescent="0.25">
      <c r="A273" s="5">
        <v>44223</v>
      </c>
      <c r="H273" s="2" t="s">
        <v>72</v>
      </c>
      <c r="J273" s="5">
        <v>44338</v>
      </c>
      <c r="K273" s="5" t="s">
        <v>73</v>
      </c>
      <c r="L273" s="5">
        <v>44338</v>
      </c>
      <c r="M273" s="12" t="str">
        <f t="shared" si="8"/>
        <v>From: 05-22-2021</v>
      </c>
      <c r="N273" t="str">
        <f t="shared" si="9"/>
        <v>To: 05-22-2021</v>
      </c>
    </row>
    <row r="274" spans="1:14" x14ac:dyDescent="0.25">
      <c r="A274" s="5">
        <v>44224</v>
      </c>
      <c r="H274" s="2" t="s">
        <v>72</v>
      </c>
      <c r="J274" s="5">
        <v>44339</v>
      </c>
      <c r="K274" s="5" t="s">
        <v>73</v>
      </c>
      <c r="L274" s="5">
        <v>44339</v>
      </c>
      <c r="M274" s="12" t="str">
        <f t="shared" si="8"/>
        <v>From: 05-23-2021</v>
      </c>
      <c r="N274" t="str">
        <f t="shared" si="9"/>
        <v>To: 05-23-2021</v>
      </c>
    </row>
    <row r="275" spans="1:14" x14ac:dyDescent="0.25">
      <c r="A275" s="5">
        <v>44225</v>
      </c>
      <c r="H275" s="2" t="s">
        <v>72</v>
      </c>
      <c r="J275" s="5">
        <v>44340</v>
      </c>
      <c r="K275" s="5" t="s">
        <v>73</v>
      </c>
      <c r="L275" s="5">
        <v>44340</v>
      </c>
      <c r="M275" s="12" t="str">
        <f t="shared" si="8"/>
        <v>From: 05-24-2021</v>
      </c>
      <c r="N275" t="str">
        <f t="shared" si="9"/>
        <v>To: 05-24-2021</v>
      </c>
    </row>
    <row r="276" spans="1:14" x14ac:dyDescent="0.25">
      <c r="A276" s="5">
        <v>44226</v>
      </c>
      <c r="H276" s="2" t="s">
        <v>72</v>
      </c>
      <c r="J276" s="5">
        <v>44341</v>
      </c>
      <c r="K276" s="5" t="s">
        <v>73</v>
      </c>
      <c r="L276" s="5">
        <v>44341</v>
      </c>
      <c r="M276" s="12" t="str">
        <f t="shared" si="8"/>
        <v>From: 05-25-2021</v>
      </c>
      <c r="N276" t="str">
        <f t="shared" si="9"/>
        <v>To: 05-25-2021</v>
      </c>
    </row>
    <row r="277" spans="1:14" x14ac:dyDescent="0.25">
      <c r="A277" s="5">
        <v>44227</v>
      </c>
      <c r="H277" s="2" t="s">
        <v>72</v>
      </c>
      <c r="J277" s="5">
        <v>44342</v>
      </c>
      <c r="K277" s="5" t="s">
        <v>73</v>
      </c>
      <c r="L277" s="5">
        <v>44342</v>
      </c>
      <c r="M277" s="12" t="str">
        <f t="shared" si="8"/>
        <v>From: 05-26-2021</v>
      </c>
      <c r="N277" t="str">
        <f t="shared" si="9"/>
        <v>To: 05-26-2021</v>
      </c>
    </row>
    <row r="278" spans="1:14" x14ac:dyDescent="0.25">
      <c r="A278" s="5">
        <v>44228</v>
      </c>
      <c r="H278" s="2" t="s">
        <v>72</v>
      </c>
      <c r="J278" s="5">
        <v>44343</v>
      </c>
      <c r="K278" s="5" t="s">
        <v>73</v>
      </c>
      <c r="L278" s="5">
        <v>44343</v>
      </c>
      <c r="M278" s="12" t="str">
        <f t="shared" si="8"/>
        <v>From: 05-27-2021</v>
      </c>
      <c r="N278" t="str">
        <f t="shared" si="9"/>
        <v>To: 05-27-2021</v>
      </c>
    </row>
    <row r="279" spans="1:14" x14ac:dyDescent="0.25">
      <c r="A279" s="5">
        <v>44229</v>
      </c>
      <c r="H279" s="2" t="s">
        <v>72</v>
      </c>
      <c r="J279" s="5">
        <v>44344</v>
      </c>
      <c r="K279" s="5" t="s">
        <v>73</v>
      </c>
      <c r="L279" s="5">
        <v>44344</v>
      </c>
      <c r="M279" s="12" t="str">
        <f t="shared" si="8"/>
        <v>From: 05-28-2021</v>
      </c>
      <c r="N279" t="str">
        <f t="shared" si="9"/>
        <v>To: 05-28-2021</v>
      </c>
    </row>
    <row r="280" spans="1:14" x14ac:dyDescent="0.25">
      <c r="A280" s="5">
        <v>44230</v>
      </c>
      <c r="H280" s="2" t="s">
        <v>72</v>
      </c>
      <c r="J280" s="5">
        <v>44345</v>
      </c>
      <c r="K280" s="5" t="s">
        <v>73</v>
      </c>
      <c r="L280" s="5">
        <v>44345</v>
      </c>
      <c r="M280" s="12" t="str">
        <f t="shared" si="8"/>
        <v>From: 05-29-2021</v>
      </c>
      <c r="N280" t="str">
        <f t="shared" si="9"/>
        <v>To: 05-29-2021</v>
      </c>
    </row>
    <row r="281" spans="1:14" x14ac:dyDescent="0.25">
      <c r="A281" s="5">
        <v>44231</v>
      </c>
      <c r="H281" s="2" t="s">
        <v>72</v>
      </c>
      <c r="J281" s="5">
        <v>44346</v>
      </c>
      <c r="K281" s="5" t="s">
        <v>73</v>
      </c>
      <c r="L281" s="5">
        <v>44346</v>
      </c>
      <c r="M281" s="12" t="str">
        <f t="shared" si="8"/>
        <v>From: 05-30-2021</v>
      </c>
      <c r="N281" t="str">
        <f t="shared" si="9"/>
        <v>To: 05-30-2021</v>
      </c>
    </row>
    <row r="282" spans="1:14" x14ac:dyDescent="0.25">
      <c r="A282" s="5">
        <v>44232</v>
      </c>
      <c r="H282" s="2" t="s">
        <v>72</v>
      </c>
      <c r="J282" s="5">
        <v>44347</v>
      </c>
      <c r="K282" s="5" t="s">
        <v>73</v>
      </c>
      <c r="L282" s="5">
        <v>44347</v>
      </c>
      <c r="M282" s="12" t="str">
        <f t="shared" si="8"/>
        <v>From: 05-31-2021</v>
      </c>
      <c r="N282" t="str">
        <f t="shared" si="9"/>
        <v>To: 05-31-2021</v>
      </c>
    </row>
    <row r="283" spans="1:14" x14ac:dyDescent="0.25">
      <c r="A283" s="5">
        <v>44233</v>
      </c>
      <c r="H283" s="2" t="s">
        <v>72</v>
      </c>
      <c r="J283" s="5">
        <v>44348</v>
      </c>
      <c r="K283" s="5" t="s">
        <v>73</v>
      </c>
      <c r="L283" s="5">
        <v>44348</v>
      </c>
      <c r="M283" s="12" t="str">
        <f t="shared" si="8"/>
        <v>From: 06-01-2021</v>
      </c>
      <c r="N283" t="str">
        <f t="shared" si="9"/>
        <v>To: 06-01-2021</v>
      </c>
    </row>
    <row r="284" spans="1:14" x14ac:dyDescent="0.25">
      <c r="A284" s="5">
        <v>44234</v>
      </c>
      <c r="H284" s="2" t="s">
        <v>72</v>
      </c>
      <c r="J284" s="5">
        <v>44349</v>
      </c>
      <c r="K284" s="5" t="s">
        <v>73</v>
      </c>
      <c r="L284" s="5">
        <v>44349</v>
      </c>
      <c r="M284" s="12" t="str">
        <f t="shared" si="8"/>
        <v>From: 06-02-2021</v>
      </c>
      <c r="N284" t="str">
        <f t="shared" si="9"/>
        <v>To: 06-02-2021</v>
      </c>
    </row>
    <row r="285" spans="1:14" x14ac:dyDescent="0.25">
      <c r="A285" s="5">
        <v>44235</v>
      </c>
      <c r="H285" s="2" t="s">
        <v>72</v>
      </c>
      <c r="J285" s="5">
        <v>44350</v>
      </c>
      <c r="K285" s="5" t="s">
        <v>73</v>
      </c>
      <c r="L285" s="5">
        <v>44350</v>
      </c>
      <c r="M285" s="12" t="str">
        <f t="shared" si="8"/>
        <v>From: 06-03-2021</v>
      </c>
      <c r="N285" t="str">
        <f t="shared" si="9"/>
        <v>To: 06-03-2021</v>
      </c>
    </row>
    <row r="286" spans="1:14" x14ac:dyDescent="0.25">
      <c r="A286" s="5">
        <v>44236</v>
      </c>
      <c r="H286" s="2" t="s">
        <v>72</v>
      </c>
      <c r="J286" s="5">
        <v>44351</v>
      </c>
      <c r="K286" s="5" t="s">
        <v>73</v>
      </c>
      <c r="L286" s="5">
        <v>44351</v>
      </c>
      <c r="M286" s="12" t="str">
        <f t="shared" si="8"/>
        <v>From: 06-04-2021</v>
      </c>
      <c r="N286" t="str">
        <f t="shared" si="9"/>
        <v>To: 06-04-2021</v>
      </c>
    </row>
    <row r="287" spans="1:14" x14ac:dyDescent="0.25">
      <c r="A287" s="5">
        <v>44237</v>
      </c>
      <c r="H287" s="2" t="s">
        <v>72</v>
      </c>
      <c r="J287" s="5">
        <v>44352</v>
      </c>
      <c r="K287" s="5" t="s">
        <v>73</v>
      </c>
      <c r="L287" s="5">
        <v>44352</v>
      </c>
      <c r="M287" s="12" t="str">
        <f t="shared" si="8"/>
        <v>From: 06-05-2021</v>
      </c>
      <c r="N287" t="str">
        <f t="shared" si="9"/>
        <v>To: 06-05-2021</v>
      </c>
    </row>
    <row r="288" spans="1:14" x14ac:dyDescent="0.25">
      <c r="A288" s="5">
        <v>44238</v>
      </c>
      <c r="H288" s="2" t="s">
        <v>72</v>
      </c>
      <c r="J288" s="5">
        <v>44353</v>
      </c>
      <c r="K288" s="5" t="s">
        <v>73</v>
      </c>
      <c r="L288" s="5">
        <v>44353</v>
      </c>
      <c r="M288" s="12" t="str">
        <f t="shared" si="8"/>
        <v>From: 06-06-2021</v>
      </c>
      <c r="N288" t="str">
        <f t="shared" si="9"/>
        <v>To: 06-06-2021</v>
      </c>
    </row>
    <row r="289" spans="1:14" x14ac:dyDescent="0.25">
      <c r="A289" s="5">
        <v>44239</v>
      </c>
      <c r="H289" s="2" t="s">
        <v>72</v>
      </c>
      <c r="J289" s="5">
        <v>44354</v>
      </c>
      <c r="K289" s="5" t="s">
        <v>73</v>
      </c>
      <c r="L289" s="5">
        <v>44354</v>
      </c>
      <c r="M289" s="12" t="str">
        <f t="shared" si="8"/>
        <v>From: 06-07-2021</v>
      </c>
      <c r="N289" t="str">
        <f t="shared" si="9"/>
        <v>To: 06-07-2021</v>
      </c>
    </row>
    <row r="290" spans="1:14" x14ac:dyDescent="0.25">
      <c r="A290" s="5">
        <v>44240</v>
      </c>
      <c r="H290" s="2" t="s">
        <v>72</v>
      </c>
      <c r="J290" s="5">
        <v>44355</v>
      </c>
      <c r="K290" s="5" t="s">
        <v>73</v>
      </c>
      <c r="L290" s="5">
        <v>44355</v>
      </c>
      <c r="M290" s="12" t="str">
        <f t="shared" si="8"/>
        <v>From: 06-08-2021</v>
      </c>
      <c r="N290" t="str">
        <f t="shared" si="9"/>
        <v>To: 06-08-2021</v>
      </c>
    </row>
    <row r="291" spans="1:14" x14ac:dyDescent="0.25">
      <c r="A291" s="5">
        <v>44241</v>
      </c>
      <c r="H291" s="2" t="s">
        <v>72</v>
      </c>
      <c r="J291" s="5">
        <v>44356</v>
      </c>
      <c r="K291" s="5" t="s">
        <v>73</v>
      </c>
      <c r="L291" s="5">
        <v>44356</v>
      </c>
      <c r="M291" s="12" t="str">
        <f t="shared" si="8"/>
        <v>From: 06-09-2021</v>
      </c>
      <c r="N291" t="str">
        <f t="shared" si="9"/>
        <v>To: 06-09-2021</v>
      </c>
    </row>
    <row r="292" spans="1:14" x14ac:dyDescent="0.25">
      <c r="A292" s="5">
        <v>44242</v>
      </c>
      <c r="H292" s="2" t="s">
        <v>72</v>
      </c>
      <c r="J292" s="5">
        <v>44357</v>
      </c>
      <c r="K292" s="5" t="s">
        <v>73</v>
      </c>
      <c r="L292" s="5">
        <v>44357</v>
      </c>
      <c r="M292" s="12" t="str">
        <f t="shared" si="8"/>
        <v>From: 06-10-2021</v>
      </c>
      <c r="N292" t="str">
        <f t="shared" si="9"/>
        <v>To: 06-10-2021</v>
      </c>
    </row>
    <row r="293" spans="1:14" x14ac:dyDescent="0.25">
      <c r="A293" s="5">
        <v>44243</v>
      </c>
      <c r="H293" s="2" t="s">
        <v>72</v>
      </c>
      <c r="J293" s="5">
        <v>44358</v>
      </c>
      <c r="K293" s="5" t="s">
        <v>73</v>
      </c>
      <c r="L293" s="5">
        <v>44358</v>
      </c>
      <c r="M293" s="12" t="str">
        <f t="shared" si="8"/>
        <v>From: 06-11-2021</v>
      </c>
      <c r="N293" t="str">
        <f t="shared" si="9"/>
        <v>To: 06-11-2021</v>
      </c>
    </row>
    <row r="294" spans="1:14" x14ac:dyDescent="0.25">
      <c r="A294" s="5">
        <v>44244</v>
      </c>
      <c r="H294" s="2" t="s">
        <v>72</v>
      </c>
      <c r="J294" s="5">
        <v>44359</v>
      </c>
      <c r="K294" s="5" t="s">
        <v>73</v>
      </c>
      <c r="L294" s="5">
        <v>44359</v>
      </c>
      <c r="M294" s="12" t="str">
        <f t="shared" si="8"/>
        <v>From: 06-12-2021</v>
      </c>
      <c r="N294" t="str">
        <f t="shared" si="9"/>
        <v>To: 06-12-2021</v>
      </c>
    </row>
    <row r="295" spans="1:14" x14ac:dyDescent="0.25">
      <c r="A295" s="5">
        <v>44245</v>
      </c>
      <c r="H295" s="2" t="s">
        <v>72</v>
      </c>
      <c r="J295" s="5">
        <v>44360</v>
      </c>
      <c r="K295" s="5" t="s">
        <v>73</v>
      </c>
      <c r="L295" s="5">
        <v>44360</v>
      </c>
      <c r="M295" s="12" t="str">
        <f t="shared" si="8"/>
        <v>From: 06-13-2021</v>
      </c>
      <c r="N295" t="str">
        <f t="shared" si="9"/>
        <v>To: 06-13-2021</v>
      </c>
    </row>
    <row r="296" spans="1:14" x14ac:dyDescent="0.25">
      <c r="A296" s="5">
        <v>44246</v>
      </c>
      <c r="H296" s="2" t="s">
        <v>72</v>
      </c>
      <c r="J296" s="5">
        <v>44361</v>
      </c>
      <c r="K296" s="5" t="s">
        <v>73</v>
      </c>
      <c r="L296" s="5">
        <v>44361</v>
      </c>
      <c r="M296" s="12" t="str">
        <f t="shared" si="8"/>
        <v>From: 06-14-2021</v>
      </c>
      <c r="N296" t="str">
        <f t="shared" si="9"/>
        <v>To: 06-14-2021</v>
      </c>
    </row>
    <row r="297" spans="1:14" x14ac:dyDescent="0.25">
      <c r="A297" s="5">
        <v>44247</v>
      </c>
      <c r="H297" s="2" t="s">
        <v>72</v>
      </c>
      <c r="J297" s="5">
        <v>44362</v>
      </c>
      <c r="K297" s="5" t="s">
        <v>73</v>
      </c>
      <c r="L297" s="5">
        <v>44362</v>
      </c>
      <c r="M297" s="12" t="str">
        <f t="shared" si="8"/>
        <v>From: 06-15-2021</v>
      </c>
      <c r="N297" t="str">
        <f t="shared" si="9"/>
        <v>To: 06-15-2021</v>
      </c>
    </row>
    <row r="298" spans="1:14" x14ac:dyDescent="0.25">
      <c r="A298" s="5">
        <v>44248</v>
      </c>
      <c r="H298" s="2" t="s">
        <v>72</v>
      </c>
      <c r="J298" s="5">
        <v>44363</v>
      </c>
      <c r="K298" s="5" t="s">
        <v>73</v>
      </c>
      <c r="L298" s="5">
        <v>44363</v>
      </c>
      <c r="M298" s="12" t="str">
        <f t="shared" si="8"/>
        <v>From: 06-16-2021</v>
      </c>
      <c r="N298" t="str">
        <f t="shared" si="9"/>
        <v>To: 06-16-2021</v>
      </c>
    </row>
    <row r="299" spans="1:14" x14ac:dyDescent="0.25">
      <c r="A299" s="5">
        <v>44249</v>
      </c>
      <c r="H299" s="2" t="s">
        <v>72</v>
      </c>
      <c r="J299" s="5">
        <v>44364</v>
      </c>
      <c r="K299" s="5" t="s">
        <v>73</v>
      </c>
      <c r="L299" s="5">
        <v>44364</v>
      </c>
      <c r="M299" s="12" t="str">
        <f t="shared" si="8"/>
        <v>From: 06-17-2021</v>
      </c>
      <c r="N299" t="str">
        <f t="shared" si="9"/>
        <v>To: 06-17-2021</v>
      </c>
    </row>
    <row r="300" spans="1:14" x14ac:dyDescent="0.25">
      <c r="A300" s="5">
        <v>44250</v>
      </c>
      <c r="H300" s="2" t="s">
        <v>72</v>
      </c>
      <c r="J300" s="5">
        <v>44365</v>
      </c>
      <c r="K300" s="5" t="s">
        <v>73</v>
      </c>
      <c r="L300" s="5">
        <v>44365</v>
      </c>
      <c r="M300" s="12" t="str">
        <f t="shared" si="8"/>
        <v>From: 06-18-2021</v>
      </c>
      <c r="N300" t="str">
        <f t="shared" si="9"/>
        <v>To: 06-18-2021</v>
      </c>
    </row>
    <row r="301" spans="1:14" x14ac:dyDescent="0.25">
      <c r="A301" s="5">
        <v>44251</v>
      </c>
      <c r="H301" s="2" t="s">
        <v>72</v>
      </c>
      <c r="J301" s="5">
        <v>44366</v>
      </c>
      <c r="K301" s="5" t="s">
        <v>73</v>
      </c>
      <c r="L301" s="5">
        <v>44366</v>
      </c>
      <c r="M301" s="12" t="str">
        <f t="shared" si="8"/>
        <v>From: 06-19-2021</v>
      </c>
      <c r="N301" t="str">
        <f t="shared" si="9"/>
        <v>To: 06-19-2021</v>
      </c>
    </row>
    <row r="302" spans="1:14" x14ac:dyDescent="0.25">
      <c r="A302" s="5">
        <v>44252</v>
      </c>
      <c r="H302" s="2" t="s">
        <v>72</v>
      </c>
      <c r="J302" s="5">
        <v>44367</v>
      </c>
      <c r="K302" s="5" t="s">
        <v>73</v>
      </c>
      <c r="L302" s="5">
        <v>44367</v>
      </c>
      <c r="M302" s="12" t="str">
        <f t="shared" si="8"/>
        <v>From: 06-20-2021</v>
      </c>
      <c r="N302" t="str">
        <f t="shared" si="9"/>
        <v>To: 06-20-2021</v>
      </c>
    </row>
    <row r="303" spans="1:14" x14ac:dyDescent="0.25">
      <c r="A303" s="5">
        <v>44253</v>
      </c>
      <c r="H303" s="2" t="s">
        <v>72</v>
      </c>
      <c r="J303" s="5">
        <v>44368</v>
      </c>
      <c r="K303" s="5" t="s">
        <v>73</v>
      </c>
      <c r="L303" s="5">
        <v>44368</v>
      </c>
      <c r="M303" s="12" t="str">
        <f t="shared" si="8"/>
        <v>From: 06-21-2021</v>
      </c>
      <c r="N303" t="str">
        <f t="shared" si="9"/>
        <v>To: 06-21-2021</v>
      </c>
    </row>
    <row r="304" spans="1:14" x14ac:dyDescent="0.25">
      <c r="A304" s="5">
        <v>44256</v>
      </c>
      <c r="H304" s="2" t="s">
        <v>72</v>
      </c>
      <c r="J304" s="5">
        <v>44369</v>
      </c>
      <c r="K304" s="5" t="s">
        <v>73</v>
      </c>
      <c r="L304" s="5">
        <v>44369</v>
      </c>
      <c r="M304" s="12" t="str">
        <f t="shared" si="8"/>
        <v>From: 06-22-2021</v>
      </c>
      <c r="N304" t="str">
        <f t="shared" si="9"/>
        <v>To: 06-22-2021</v>
      </c>
    </row>
    <row r="305" spans="1:14" x14ac:dyDescent="0.25">
      <c r="A305" s="5">
        <v>44257</v>
      </c>
      <c r="H305" s="2" t="s">
        <v>72</v>
      </c>
      <c r="J305" s="5">
        <v>44370</v>
      </c>
      <c r="K305" s="5" t="s">
        <v>73</v>
      </c>
      <c r="L305" s="5">
        <v>44370</v>
      </c>
      <c r="M305" s="12" t="str">
        <f t="shared" si="8"/>
        <v>From: 06-23-2021</v>
      </c>
      <c r="N305" t="str">
        <f t="shared" si="9"/>
        <v>To: 06-23-2021</v>
      </c>
    </row>
    <row r="306" spans="1:14" x14ac:dyDescent="0.25">
      <c r="A306" s="5">
        <v>44258</v>
      </c>
      <c r="H306" s="2" t="s">
        <v>72</v>
      </c>
      <c r="J306" s="5">
        <v>44371</v>
      </c>
      <c r="K306" s="5" t="s">
        <v>73</v>
      </c>
      <c r="L306" s="5">
        <v>44371</v>
      </c>
      <c r="M306" s="12" t="str">
        <f t="shared" si="8"/>
        <v>From: 06-24-2021</v>
      </c>
      <c r="N306" t="str">
        <f t="shared" si="9"/>
        <v>To: 06-24-2021</v>
      </c>
    </row>
    <row r="307" spans="1:14" x14ac:dyDescent="0.25">
      <c r="A307" s="5">
        <v>44259</v>
      </c>
      <c r="H307" s="2" t="s">
        <v>72</v>
      </c>
      <c r="J307" s="5">
        <v>44372</v>
      </c>
      <c r="K307" s="5" t="s">
        <v>73</v>
      </c>
      <c r="L307" s="5">
        <v>44372</v>
      </c>
      <c r="M307" s="12" t="str">
        <f t="shared" si="8"/>
        <v>From: 06-25-2021</v>
      </c>
      <c r="N307" t="str">
        <f t="shared" si="9"/>
        <v>To: 06-25-2021</v>
      </c>
    </row>
    <row r="308" spans="1:14" x14ac:dyDescent="0.25">
      <c r="A308" s="5">
        <v>44260</v>
      </c>
      <c r="H308" s="2" t="s">
        <v>72</v>
      </c>
      <c r="J308" s="5">
        <v>44373</v>
      </c>
      <c r="K308" s="5" t="s">
        <v>73</v>
      </c>
      <c r="L308" s="5">
        <v>44373</v>
      </c>
      <c r="M308" s="12" t="str">
        <f t="shared" si="8"/>
        <v>From: 06-26-2021</v>
      </c>
      <c r="N308" t="str">
        <f t="shared" si="9"/>
        <v>To: 06-26-2021</v>
      </c>
    </row>
    <row r="309" spans="1:14" x14ac:dyDescent="0.25">
      <c r="A309" s="5">
        <v>44261</v>
      </c>
      <c r="H309" s="2" t="s">
        <v>72</v>
      </c>
      <c r="J309" s="5">
        <v>44374</v>
      </c>
      <c r="K309" s="5" t="s">
        <v>73</v>
      </c>
      <c r="L309" s="5">
        <v>44374</v>
      </c>
      <c r="M309" s="12" t="str">
        <f t="shared" si="8"/>
        <v>From: 06-27-2021</v>
      </c>
      <c r="N309" t="str">
        <f t="shared" si="9"/>
        <v>To: 06-27-2021</v>
      </c>
    </row>
    <row r="310" spans="1:14" x14ac:dyDescent="0.25">
      <c r="A310" s="5">
        <v>44262</v>
      </c>
      <c r="H310" s="2" t="s">
        <v>72</v>
      </c>
      <c r="J310" s="5">
        <v>44375</v>
      </c>
      <c r="K310" s="5" t="s">
        <v>73</v>
      </c>
      <c r="L310" s="5">
        <v>44375</v>
      </c>
      <c r="M310" s="12" t="str">
        <f t="shared" si="8"/>
        <v>From: 06-28-2021</v>
      </c>
      <c r="N310" t="str">
        <f t="shared" si="9"/>
        <v>To: 06-28-2021</v>
      </c>
    </row>
    <row r="311" spans="1:14" x14ac:dyDescent="0.25">
      <c r="A311" s="5">
        <v>44263</v>
      </c>
      <c r="H311" s="2" t="s">
        <v>72</v>
      </c>
      <c r="J311" s="5">
        <v>44376</v>
      </c>
      <c r="K311" s="5" t="s">
        <v>73</v>
      </c>
      <c r="L311" s="5">
        <v>44376</v>
      </c>
      <c r="M311" s="12" t="str">
        <f t="shared" si="8"/>
        <v>From: 06-29-2021</v>
      </c>
      <c r="N311" t="str">
        <f t="shared" si="9"/>
        <v>To: 06-29-2021</v>
      </c>
    </row>
    <row r="312" spans="1:14" x14ac:dyDescent="0.25">
      <c r="A312" s="5">
        <v>44264</v>
      </c>
      <c r="H312" s="2" t="s">
        <v>72</v>
      </c>
      <c r="J312" s="5">
        <v>44377</v>
      </c>
      <c r="K312" s="5" t="s">
        <v>73</v>
      </c>
      <c r="L312" s="5">
        <v>44377</v>
      </c>
      <c r="M312" s="12" t="str">
        <f t="shared" si="8"/>
        <v>From: 06-30-2021</v>
      </c>
      <c r="N312" t="str">
        <f t="shared" si="9"/>
        <v>To: 06-30-2021</v>
      </c>
    </row>
    <row r="313" spans="1:14" x14ac:dyDescent="0.25">
      <c r="A313" s="5">
        <v>44265</v>
      </c>
      <c r="H313" s="2"/>
      <c r="J313" s="5"/>
      <c r="K313" s="5"/>
      <c r="L313" s="5"/>
    </row>
    <row r="314" spans="1:14" x14ac:dyDescent="0.25">
      <c r="A314" s="5">
        <v>44266</v>
      </c>
      <c r="H314" s="2"/>
      <c r="J314" s="5"/>
      <c r="K314" s="5"/>
      <c r="L314" s="5"/>
    </row>
    <row r="315" spans="1:14" x14ac:dyDescent="0.25">
      <c r="A315" s="5">
        <v>44267</v>
      </c>
      <c r="H315" s="2"/>
      <c r="J315" s="5"/>
      <c r="K315" s="5"/>
      <c r="L315" s="5"/>
    </row>
    <row r="316" spans="1:14" x14ac:dyDescent="0.25">
      <c r="A316" s="5">
        <v>44268</v>
      </c>
      <c r="H316" s="2"/>
      <c r="J316" s="5"/>
      <c r="K316" s="5"/>
      <c r="L316" s="5"/>
    </row>
    <row r="317" spans="1:14" x14ac:dyDescent="0.25">
      <c r="A317" s="5">
        <v>44269</v>
      </c>
      <c r="H317" s="2"/>
      <c r="J317" s="5"/>
      <c r="K317" s="5"/>
      <c r="L317" s="5"/>
    </row>
    <row r="318" spans="1:14" x14ac:dyDescent="0.25">
      <c r="A318" s="5">
        <v>44270</v>
      </c>
    </row>
    <row r="319" spans="1:14" x14ac:dyDescent="0.25">
      <c r="A319" s="5">
        <v>44271</v>
      </c>
    </row>
    <row r="320" spans="1:14" x14ac:dyDescent="0.25">
      <c r="A320" s="5">
        <v>44272</v>
      </c>
    </row>
    <row r="321" spans="1:1" x14ac:dyDescent="0.25">
      <c r="A321" s="5">
        <v>44273</v>
      </c>
    </row>
    <row r="322" spans="1:1" x14ac:dyDescent="0.25">
      <c r="A322" s="5">
        <v>44274</v>
      </c>
    </row>
    <row r="323" spans="1:1" x14ac:dyDescent="0.25">
      <c r="A323" s="5">
        <v>44275</v>
      </c>
    </row>
    <row r="324" spans="1:1" x14ac:dyDescent="0.25">
      <c r="A324" s="5">
        <v>44276</v>
      </c>
    </row>
    <row r="325" spans="1:1" x14ac:dyDescent="0.25">
      <c r="A325" s="5">
        <v>44277</v>
      </c>
    </row>
    <row r="326" spans="1:1" x14ac:dyDescent="0.25">
      <c r="A326" s="5">
        <v>44278</v>
      </c>
    </row>
    <row r="327" spans="1:1" x14ac:dyDescent="0.25">
      <c r="A327" s="5">
        <v>44279</v>
      </c>
    </row>
    <row r="328" spans="1:1" x14ac:dyDescent="0.25">
      <c r="A328" s="5">
        <v>44280</v>
      </c>
    </row>
    <row r="329" spans="1:1" x14ac:dyDescent="0.25">
      <c r="A329" s="5">
        <v>44281</v>
      </c>
    </row>
    <row r="330" spans="1:1" x14ac:dyDescent="0.25">
      <c r="A330" s="5">
        <v>44282</v>
      </c>
    </row>
    <row r="331" spans="1:1" x14ac:dyDescent="0.25">
      <c r="A331" s="5">
        <v>44283</v>
      </c>
    </row>
    <row r="332" spans="1:1" x14ac:dyDescent="0.25">
      <c r="A332" s="5">
        <v>44284</v>
      </c>
    </row>
    <row r="333" spans="1:1" x14ac:dyDescent="0.25">
      <c r="A333" s="5">
        <v>44285</v>
      </c>
    </row>
    <row r="334" spans="1:1" x14ac:dyDescent="0.25">
      <c r="A334" s="5">
        <v>44286</v>
      </c>
    </row>
    <row r="335" spans="1:1" x14ac:dyDescent="0.25">
      <c r="A335" s="5">
        <v>44287</v>
      </c>
    </row>
    <row r="336" spans="1:1" x14ac:dyDescent="0.25">
      <c r="A336" s="5">
        <v>44288</v>
      </c>
    </row>
    <row r="337" spans="1:1" x14ac:dyDescent="0.25">
      <c r="A337" s="5">
        <v>44289</v>
      </c>
    </row>
    <row r="338" spans="1:1" x14ac:dyDescent="0.25">
      <c r="A338" s="5">
        <v>44290</v>
      </c>
    </row>
    <row r="339" spans="1:1" x14ac:dyDescent="0.25">
      <c r="A339" s="5">
        <v>44291</v>
      </c>
    </row>
    <row r="340" spans="1:1" x14ac:dyDescent="0.25">
      <c r="A340" s="5">
        <v>44292</v>
      </c>
    </row>
    <row r="341" spans="1:1" x14ac:dyDescent="0.25">
      <c r="A341" s="5">
        <v>44293</v>
      </c>
    </row>
    <row r="342" spans="1:1" x14ac:dyDescent="0.25">
      <c r="A342" s="5">
        <v>44294</v>
      </c>
    </row>
    <row r="343" spans="1:1" x14ac:dyDescent="0.25">
      <c r="A343" s="5">
        <v>44295</v>
      </c>
    </row>
    <row r="344" spans="1:1" x14ac:dyDescent="0.25">
      <c r="A344" s="5">
        <v>44296</v>
      </c>
    </row>
    <row r="345" spans="1:1" x14ac:dyDescent="0.25">
      <c r="A345" s="5">
        <v>44297</v>
      </c>
    </row>
    <row r="346" spans="1:1" x14ac:dyDescent="0.25">
      <c r="A346" s="5">
        <v>44298</v>
      </c>
    </row>
    <row r="347" spans="1:1" x14ac:dyDescent="0.25">
      <c r="A347" s="5">
        <v>44299</v>
      </c>
    </row>
    <row r="348" spans="1:1" x14ac:dyDescent="0.25">
      <c r="A348" s="5">
        <v>44300</v>
      </c>
    </row>
    <row r="349" spans="1:1" x14ac:dyDescent="0.25">
      <c r="A349" s="5">
        <v>44301</v>
      </c>
    </row>
    <row r="350" spans="1:1" x14ac:dyDescent="0.25">
      <c r="A350" s="5">
        <v>44302</v>
      </c>
    </row>
    <row r="351" spans="1:1" x14ac:dyDescent="0.25">
      <c r="A351" s="5">
        <v>44303</v>
      </c>
    </row>
    <row r="352" spans="1:1" x14ac:dyDescent="0.25">
      <c r="A352" s="5">
        <v>44304</v>
      </c>
    </row>
    <row r="353" spans="1:1" x14ac:dyDescent="0.25">
      <c r="A353" s="5">
        <v>44305</v>
      </c>
    </row>
    <row r="354" spans="1:1" x14ac:dyDescent="0.25">
      <c r="A354" s="5">
        <v>44306</v>
      </c>
    </row>
    <row r="355" spans="1:1" x14ac:dyDescent="0.25">
      <c r="A355" s="5">
        <v>44307</v>
      </c>
    </row>
    <row r="356" spans="1:1" x14ac:dyDescent="0.25">
      <c r="A356" s="5">
        <v>44308</v>
      </c>
    </row>
    <row r="357" spans="1:1" x14ac:dyDescent="0.25">
      <c r="A357" s="5">
        <v>44309</v>
      </c>
    </row>
    <row r="358" spans="1:1" x14ac:dyDescent="0.25">
      <c r="A358" s="5">
        <v>44310</v>
      </c>
    </row>
    <row r="359" spans="1:1" x14ac:dyDescent="0.25">
      <c r="A359" s="5">
        <v>44311</v>
      </c>
    </row>
    <row r="360" spans="1:1" x14ac:dyDescent="0.25">
      <c r="A360" s="5">
        <v>44312</v>
      </c>
    </row>
    <row r="361" spans="1:1" x14ac:dyDescent="0.25">
      <c r="A361" s="5">
        <v>44313</v>
      </c>
    </row>
    <row r="362" spans="1:1" x14ac:dyDescent="0.25">
      <c r="A362" s="5">
        <v>44314</v>
      </c>
    </row>
    <row r="363" spans="1:1" x14ac:dyDescent="0.25">
      <c r="A363" s="5">
        <v>44315</v>
      </c>
    </row>
    <row r="364" spans="1:1" x14ac:dyDescent="0.25">
      <c r="A364" s="5">
        <v>44316</v>
      </c>
    </row>
    <row r="365" spans="1:1" x14ac:dyDescent="0.25">
      <c r="A365" s="5">
        <v>44317</v>
      </c>
    </row>
    <row r="366" spans="1:1" x14ac:dyDescent="0.25">
      <c r="A366" s="5">
        <v>44318</v>
      </c>
    </row>
    <row r="367" spans="1:1" x14ac:dyDescent="0.25">
      <c r="A367" s="5">
        <v>44319</v>
      </c>
    </row>
    <row r="368" spans="1:1" x14ac:dyDescent="0.25">
      <c r="A368" s="5">
        <v>44320</v>
      </c>
    </row>
    <row r="369" spans="1:1" x14ac:dyDescent="0.25">
      <c r="A369" s="5">
        <v>44321</v>
      </c>
    </row>
    <row r="370" spans="1:1" x14ac:dyDescent="0.25">
      <c r="A370" s="5">
        <v>44322</v>
      </c>
    </row>
    <row r="371" spans="1:1" x14ac:dyDescent="0.25">
      <c r="A371" s="5">
        <v>44323</v>
      </c>
    </row>
    <row r="372" spans="1:1" x14ac:dyDescent="0.25">
      <c r="A372" s="5">
        <v>44324</v>
      </c>
    </row>
    <row r="373" spans="1:1" x14ac:dyDescent="0.25">
      <c r="A373" s="5">
        <v>44325</v>
      </c>
    </row>
    <row r="374" spans="1:1" x14ac:dyDescent="0.25">
      <c r="A374" s="5">
        <v>44326</v>
      </c>
    </row>
    <row r="375" spans="1:1" x14ac:dyDescent="0.25">
      <c r="A375" s="5">
        <v>44327</v>
      </c>
    </row>
    <row r="376" spans="1:1" x14ac:dyDescent="0.25">
      <c r="A376" s="5">
        <v>44328</v>
      </c>
    </row>
    <row r="377" spans="1:1" x14ac:dyDescent="0.25">
      <c r="A377" s="5">
        <v>44329</v>
      </c>
    </row>
    <row r="378" spans="1:1" x14ac:dyDescent="0.25">
      <c r="A378" s="5">
        <v>44330</v>
      </c>
    </row>
    <row r="379" spans="1:1" x14ac:dyDescent="0.25">
      <c r="A379" s="5">
        <v>44331</v>
      </c>
    </row>
    <row r="380" spans="1:1" x14ac:dyDescent="0.25">
      <c r="A380" s="5">
        <v>44332</v>
      </c>
    </row>
    <row r="381" spans="1:1" x14ac:dyDescent="0.25">
      <c r="A381" s="5">
        <v>44333</v>
      </c>
    </row>
    <row r="382" spans="1:1" x14ac:dyDescent="0.25">
      <c r="A382" s="5">
        <v>44334</v>
      </c>
    </row>
    <row r="383" spans="1:1" x14ac:dyDescent="0.25">
      <c r="A383" s="5">
        <v>44335</v>
      </c>
    </row>
    <row r="384" spans="1:1" x14ac:dyDescent="0.25">
      <c r="A384" s="5">
        <v>44336</v>
      </c>
    </row>
    <row r="385" spans="1:1" x14ac:dyDescent="0.25">
      <c r="A385" s="5">
        <v>44337</v>
      </c>
    </row>
    <row r="386" spans="1:1" x14ac:dyDescent="0.25">
      <c r="A386" s="5">
        <v>44338</v>
      </c>
    </row>
    <row r="387" spans="1:1" x14ac:dyDescent="0.25">
      <c r="A387" s="5">
        <v>44339</v>
      </c>
    </row>
    <row r="388" spans="1:1" x14ac:dyDescent="0.25">
      <c r="A388" s="5">
        <v>44340</v>
      </c>
    </row>
    <row r="389" spans="1:1" x14ac:dyDescent="0.25">
      <c r="A389" s="5">
        <v>44341</v>
      </c>
    </row>
    <row r="390" spans="1:1" x14ac:dyDescent="0.25">
      <c r="A390" s="5">
        <v>44342</v>
      </c>
    </row>
    <row r="391" spans="1:1" x14ac:dyDescent="0.25">
      <c r="A391" s="5">
        <v>44343</v>
      </c>
    </row>
    <row r="392" spans="1:1" x14ac:dyDescent="0.25">
      <c r="A392" s="5">
        <v>44344</v>
      </c>
    </row>
    <row r="393" spans="1:1" x14ac:dyDescent="0.25">
      <c r="A393" s="5">
        <v>44345</v>
      </c>
    </row>
    <row r="394" spans="1:1" x14ac:dyDescent="0.25">
      <c r="A394" s="5">
        <v>44346</v>
      </c>
    </row>
    <row r="395" spans="1:1" x14ac:dyDescent="0.25">
      <c r="A395" s="5">
        <v>44347</v>
      </c>
    </row>
    <row r="396" spans="1:1" x14ac:dyDescent="0.25">
      <c r="A396" s="5">
        <v>44348</v>
      </c>
    </row>
    <row r="397" spans="1:1" x14ac:dyDescent="0.25">
      <c r="A397" s="5">
        <v>44349</v>
      </c>
    </row>
    <row r="398" spans="1:1" x14ac:dyDescent="0.25">
      <c r="A398" s="5">
        <v>44350</v>
      </c>
    </row>
    <row r="399" spans="1:1" x14ac:dyDescent="0.25">
      <c r="A399" s="5">
        <v>44351</v>
      </c>
    </row>
    <row r="400" spans="1:1" x14ac:dyDescent="0.25">
      <c r="A400" s="5">
        <v>44352</v>
      </c>
    </row>
    <row r="401" spans="1:1" x14ac:dyDescent="0.25">
      <c r="A401" s="5">
        <v>44353</v>
      </c>
    </row>
    <row r="402" spans="1:1" x14ac:dyDescent="0.25">
      <c r="A402" s="5">
        <v>44354</v>
      </c>
    </row>
    <row r="403" spans="1:1" x14ac:dyDescent="0.25">
      <c r="A403" s="5">
        <v>44355</v>
      </c>
    </row>
    <row r="404" spans="1:1" x14ac:dyDescent="0.25">
      <c r="A404" s="5">
        <v>44356</v>
      </c>
    </row>
    <row r="405" spans="1:1" x14ac:dyDescent="0.25">
      <c r="A405" s="5">
        <v>44357</v>
      </c>
    </row>
    <row r="406" spans="1:1" x14ac:dyDescent="0.25">
      <c r="A406" s="5">
        <v>44358</v>
      </c>
    </row>
    <row r="407" spans="1:1" x14ac:dyDescent="0.25">
      <c r="A407" s="5">
        <v>44359</v>
      </c>
    </row>
    <row r="408" spans="1:1" x14ac:dyDescent="0.25">
      <c r="A408" s="5">
        <v>44360</v>
      </c>
    </row>
    <row r="409" spans="1:1" x14ac:dyDescent="0.25">
      <c r="A409" s="5">
        <v>44361</v>
      </c>
    </row>
    <row r="410" spans="1:1" x14ac:dyDescent="0.25">
      <c r="A410" s="5">
        <v>44362</v>
      </c>
    </row>
    <row r="411" spans="1:1" x14ac:dyDescent="0.25">
      <c r="A411" s="5">
        <v>44363</v>
      </c>
    </row>
    <row r="412" spans="1:1" x14ac:dyDescent="0.25">
      <c r="A412" s="5">
        <v>44364</v>
      </c>
    </row>
    <row r="413" spans="1:1" x14ac:dyDescent="0.25">
      <c r="A413" s="5">
        <v>44365</v>
      </c>
    </row>
    <row r="414" spans="1:1" x14ac:dyDescent="0.25">
      <c r="A414" s="5">
        <v>44366</v>
      </c>
    </row>
    <row r="415" spans="1:1" x14ac:dyDescent="0.25">
      <c r="A415" s="5">
        <v>44367</v>
      </c>
    </row>
    <row r="416" spans="1:1" x14ac:dyDescent="0.25">
      <c r="A416" s="5">
        <v>44368</v>
      </c>
    </row>
    <row r="417" spans="1:1" x14ac:dyDescent="0.25">
      <c r="A417" s="5">
        <v>44369</v>
      </c>
    </row>
    <row r="418" spans="1:1" x14ac:dyDescent="0.25">
      <c r="A418" s="5">
        <v>44370</v>
      </c>
    </row>
    <row r="419" spans="1:1" x14ac:dyDescent="0.25">
      <c r="A419" s="5">
        <v>44371</v>
      </c>
    </row>
    <row r="420" spans="1:1" x14ac:dyDescent="0.25">
      <c r="A420" s="5">
        <v>44372</v>
      </c>
    </row>
    <row r="421" spans="1:1" x14ac:dyDescent="0.25">
      <c r="A421" s="5">
        <v>44373</v>
      </c>
    </row>
    <row r="422" spans="1:1" x14ac:dyDescent="0.25">
      <c r="A422" s="5">
        <v>44374</v>
      </c>
    </row>
    <row r="423" spans="1:1" x14ac:dyDescent="0.25">
      <c r="A423" s="5">
        <v>44375</v>
      </c>
    </row>
    <row r="424" spans="1:1" x14ac:dyDescent="0.25">
      <c r="A424" s="5">
        <v>44376</v>
      </c>
    </row>
    <row r="425" spans="1:1" x14ac:dyDescent="0.25">
      <c r="A425" s="26">
        <v>44377</v>
      </c>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sheetData>
  <sheetProtection algorithmName="SHA-512" hashValue="X4QkegAfOVI5cDqFc4rlkPYt/bMn+KyNuKqEuZ/v16944Ifz9M4N7v3GgiEhIX7Ln3RIdbBmjvdKduGtStKGSA==" saltValue="vWGie4S4oDMLdMud0o+kt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Y F X u U N 9 e i K S n A A A A + A A A A B I A H A B D b 2 5 m a W c v U G F j a 2 F n Z S 5 4 b W w g o h g A K K A U A A A A A A A A A A A A A A A A A A A A A A A A A A A A h Y 9 B D o I w F E S v Q r q n L R A T J J + y c C u J C d G 4 J a V C I 3 w M L Z a 7 u f B I X k E S R d 2 5 n M m b 5 M 3 j d o d s 6 l r v q g a j e 0 x J Q D n x F M q + 0 l i n Z L Q n P y a Z g F 0 p z 2 W t v B l G k 0 x G p 6 S x 9 p I w 5 p y j L q L 9 U L O Q 8 4 A d 8 2 0 h G 9 W V v k Z j S 5 S K f F b V / x U R c H j J i J D G n K 5 i H t E 1 D 4 A t N e Q a v 0 g 4 G 1 M O 7 K e E z d j a c V B C o b 8 v g C 0 R 2 P u F e A J Q S w M E F A A C A A g A Y F X u 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B V 7 l A o i k e 4 D g A A A B E A A A A T A B w A R m 9 y b X V s Y X M v U 2 V j d G l v b j E u b S C i G A A o o B Q A A A A A A A A A A A A A A A A A A A A A A A A A A A A r T k 0 u y c z P U w i G 0 I b W A F B L A Q I t A B Q A A g A I A G B V 7 l D f X o i k p w A A A P g A A A A S A A A A A A A A A A A A A A A A A A A A A A B D b 2 5 m a W c v U G F j a 2 F n Z S 5 4 b W x Q S w E C L Q A U A A I A C A B g V e 5 Q D 8 r p q 6 Q A A A D p A A A A E w A A A A A A A A A A A A A A A A D z A A A A W 0 N v b n R l b n R f V H l w Z X N d L n h t b F B L A Q I t A B Q A A g A I A G B V 7 l 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I E K d L 3 k r f S K r u 9 V 7 s T 4 4 k A A A A A A I A A A A A A A N m A A D A A A A A E A A A A H n N w w d L l B 1 x a T 4 C t q Z 1 R T U A A A A A B I A A A K A A A A A Q A A A A l s N b O r E c r D j / O b d 7 A 7 Q b 7 V A A A A B 3 u x z V 8 m A K V G K 1 D H j d P N L f i j Y o I f J x g Q + a / y A U d 4 C h 7 s v I n p v 4 L r u u R w 8 i C 5 3 j G f 1 p I C L b A U d D U R C 5 F V p 2 o o z a s B G X C 8 Q I p B c / K m D U k 5 x R L x Q A A A D r B B 1 c L b L t k + O w c D a 8 e Z D M G f O U V 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840CF2D6AAF5D468A208F72FF8F98B6" ma:contentTypeVersion="23" ma:contentTypeDescription="Create a new document." ma:contentTypeScope="" ma:versionID="19c245b3146112954d70b00e33787fa4">
  <xsd:schema xmlns:xsd="http://www.w3.org/2001/XMLSchema" xmlns:xs="http://www.w3.org/2001/XMLSchema" xmlns:p="http://schemas.microsoft.com/office/2006/metadata/properties" xmlns:ns3="ce9144a3-11fe-4961-a54c-936596610b82" xmlns:ns4="d2b1f0f2-c412-4016-8c3c-c902cc3b66d4" targetNamespace="http://schemas.microsoft.com/office/2006/metadata/properties" ma:root="true" ma:fieldsID="565edc10ff29f44d88e927d18c65aa99" ns3:_="" ns4:_="">
    <xsd:import namespace="ce9144a3-11fe-4961-a54c-936596610b82"/>
    <xsd:import namespace="d2b1f0f2-c412-4016-8c3c-c902cc3b66d4"/>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Leaders" minOccurs="0"/>
                <xsd:element ref="ns4:Members" minOccurs="0"/>
                <xsd:element ref="ns4:Member_Groups" minOccurs="0"/>
                <xsd:element ref="ns4:Invited_Leaders" minOccurs="0"/>
                <xsd:element ref="ns4:Invited_Members" minOccurs="0"/>
                <xsd:element ref="ns4:Self_Registration_Enabled"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144a3-11fe-4961-a54c-936596610b8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1f0f2-c412-4016-8c3c-c902cc3b66d4"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Leaders" ma:index="16"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7"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8"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9" nillable="true" ma:displayName="Invited Leaders" ma:internalName="Invited_Leaders">
      <xsd:simpleType>
        <xsd:restriction base="dms:Note">
          <xsd:maxLength value="255"/>
        </xsd:restriction>
      </xsd:simpleType>
    </xsd:element>
    <xsd:element name="Invited_Members" ma:index="20" nillable="true" ma:displayName="Invited Members" ma:internalName="Invited_Member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AutoTags" ma:index="24" nillable="true" ma:displayName="MediaServiceAutoTags" ma:internalName="MediaServiceAutoTags" ma:readOnly="true">
      <xsd:simpleType>
        <xsd:restriction base="dms:Text"/>
      </xsd:simpleType>
    </xsd:element>
    <xsd:element name="MediaServiceOCR" ma:index="25" nillable="true" ma:displayName="MediaServiceOCR" ma:internalName="MediaServiceOCR"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elf_Registration_Enabled xmlns="d2b1f0f2-c412-4016-8c3c-c902cc3b66d4" xsi:nil="true"/>
    <AppVersion xmlns="d2b1f0f2-c412-4016-8c3c-c902cc3b66d4" xsi:nil="true"/>
    <Invited_Members xmlns="d2b1f0f2-c412-4016-8c3c-c902cc3b66d4" xsi:nil="true"/>
    <Members xmlns="d2b1f0f2-c412-4016-8c3c-c902cc3b66d4">
      <UserInfo>
        <DisplayName/>
        <AccountId xsi:nil="true"/>
        <AccountType/>
      </UserInfo>
    </Members>
    <Member_Groups xmlns="d2b1f0f2-c412-4016-8c3c-c902cc3b66d4">
      <UserInfo>
        <DisplayName/>
        <AccountId xsi:nil="true"/>
        <AccountType/>
      </UserInfo>
    </Member_Groups>
    <Owner xmlns="d2b1f0f2-c412-4016-8c3c-c902cc3b66d4">
      <UserInfo>
        <DisplayName/>
        <AccountId xsi:nil="true"/>
        <AccountType/>
      </UserInfo>
    </Owner>
    <NotebookType xmlns="d2b1f0f2-c412-4016-8c3c-c902cc3b66d4" xsi:nil="true"/>
    <Leaders xmlns="d2b1f0f2-c412-4016-8c3c-c902cc3b66d4">
      <UserInfo>
        <DisplayName/>
        <AccountId xsi:nil="true"/>
        <AccountType/>
      </UserInfo>
    </Leaders>
    <FolderType xmlns="d2b1f0f2-c412-4016-8c3c-c902cc3b66d4" xsi:nil="true"/>
    <Invited_Leaders xmlns="d2b1f0f2-c412-4016-8c3c-c902cc3b66d4" xsi:nil="true"/>
    <DefaultSectionNames xmlns="d2b1f0f2-c412-4016-8c3c-c902cc3b66d4" xsi:nil="true"/>
  </documentManagement>
</p:properties>
</file>

<file path=customXml/itemProps1.xml><?xml version="1.0" encoding="utf-8"?>
<ds:datastoreItem xmlns:ds="http://schemas.openxmlformats.org/officeDocument/2006/customXml" ds:itemID="{B2A9FDB6-607F-45E8-9D8F-C01DA252FB75}">
  <ds:schemaRefs>
    <ds:schemaRef ds:uri="http://schemas.microsoft.com/sharepoint/v3/contenttype/forms"/>
  </ds:schemaRefs>
</ds:datastoreItem>
</file>

<file path=customXml/itemProps2.xml><?xml version="1.0" encoding="utf-8"?>
<ds:datastoreItem xmlns:ds="http://schemas.openxmlformats.org/officeDocument/2006/customXml" ds:itemID="{E1A51AEB-AFF7-4A88-B660-4CA714B85E09}">
  <ds:schemaRefs>
    <ds:schemaRef ds:uri="http://schemas.microsoft.com/DataMashup"/>
  </ds:schemaRefs>
</ds:datastoreItem>
</file>

<file path=customXml/itemProps3.xml><?xml version="1.0" encoding="utf-8"?>
<ds:datastoreItem xmlns:ds="http://schemas.openxmlformats.org/officeDocument/2006/customXml" ds:itemID="{21556293-F557-4EA4-B468-EA939A304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144a3-11fe-4961-a54c-936596610b82"/>
    <ds:schemaRef ds:uri="d2b1f0f2-c412-4016-8c3c-c902cc3b66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981EA82-4EAC-4CB7-AEE6-15BF2F7E0B4D}">
  <ds:schemaRefs>
    <ds:schemaRef ds:uri="http://purl.org/dc/terms/"/>
    <ds:schemaRef ds:uri="http://schemas.openxmlformats.org/package/2006/metadata/core-properties"/>
    <ds:schemaRef ds:uri="http://schemas.microsoft.com/office/2006/documentManagement/types"/>
    <ds:schemaRef ds:uri="ce9144a3-11fe-4961-a54c-936596610b82"/>
    <ds:schemaRef ds:uri="http://purl.org/dc/elements/1.1/"/>
    <ds:schemaRef ds:uri="http://schemas.microsoft.com/office/2006/metadata/properties"/>
    <ds:schemaRef ds:uri="http://schemas.microsoft.com/office/infopath/2007/PartnerControls"/>
    <ds:schemaRef ds:uri="d2b1f0f2-c412-4016-8c3c-c902cc3b66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School-level PFEP</vt:lpstr>
      <vt:lpstr>How to Upload to Collaboration</vt:lpstr>
      <vt:lpstr>How to Upload to SIP</vt:lpstr>
      <vt:lpstr>Sheet1</vt:lpstr>
      <vt:lpstr>Sheet1BSourceList</vt:lpstr>
      <vt:lpstr>Sheet3</vt:lpstr>
      <vt:lpstr>Sheet2</vt:lpstr>
      <vt:lpstr>Activity</vt:lpstr>
      <vt:lpstr>Date</vt:lpstr>
      <vt:lpstr>Dates</vt:lpstr>
      <vt:lpstr>Evidence1</vt:lpstr>
      <vt:lpstr>From</vt:lpstr>
      <vt:lpstr>From1</vt:lpstr>
      <vt:lpstr>Home</vt:lpstr>
      <vt:lpstr>'School-level PFEP'!Print_Area</vt:lpstr>
      <vt:lpstr>School</vt:lpstr>
      <vt:lpstr>Schoolname</vt:lpstr>
      <vt:lpstr>Staff</vt:lpstr>
      <vt:lpstr>Test</vt:lpstr>
      <vt:lpstr>Test1</vt:lpstr>
      <vt:lpstr>Test2</vt:lpstr>
      <vt:lpstr>TFrame</vt:lpstr>
      <vt:lpstr>Timeframe</vt:lpstr>
      <vt:lpst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Pedro</dc:creator>
  <cp:lastModifiedBy>Joe Jackson</cp:lastModifiedBy>
  <cp:lastPrinted>2020-10-09T16:25:56Z</cp:lastPrinted>
  <dcterms:created xsi:type="dcterms:W3CDTF">2018-08-10T16:47:34Z</dcterms:created>
  <dcterms:modified xsi:type="dcterms:W3CDTF">2020-10-12T12:02:13Z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0x0101003840CF2D6AAF5D468A208F72FF8F98B6</vt:lpwstr>
  </property>
</Properties>
</file>