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120" yWindow="195" windowWidth="24915" windowHeight="12015" tabRatio="952" activeTab="2"/>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<sst xmlns="http://schemas.openxmlformats.org/spreadsheetml/2006/main" count="84" uniqueCount="55">
  <si>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</si>
  <si>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</si>
  <si>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</si>
  <si>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</si>
  <si>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</si>
  <si>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</si>
  <si>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</si>
  <si>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</si>
  <si>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</si>
  <si>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</si>
  <si>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</si>
  <si>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</si>
  <si>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</si>
  <si>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</si>
  <si>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Head Start</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</si>
  <si>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</si>
  <si>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</si>
  <si>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</si>
  <si>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</si>
  <si>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</si>
  <si>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</si>
  <si>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</si>
  <si>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</si>
  <si>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</si>
  <si>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</si>
  <si>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</si>
  <si>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</si>
  <si>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</si>
  <si>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</si>
  <si>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</si>
  <si>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</si>
  <si>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</si>
  <si>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</si>
  <si>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</si>
  <si>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</si>
  <si>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</si>
  <si>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</si>
  <si>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</si>
  <si>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</si>
  <si>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</si>
  <si>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</si>
  <si>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</si>
  <si>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</si>
  <si>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</si>
  <si>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</si>
  <si>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</si>
  <si>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</si>
  <si>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</si>
  <si>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</si>
  <si>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</si>
  <si>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t>Alexander Elementary School</t>
  </si>
  <si>
    <t>2019-2020</t>
  </si>
  <si>
    <r>
      <t>Describe how the school will involve the parents and families in an organized, ongoing, and timely manner, in the planning, review and improvement of Title I programs, including involvement in decision making of how funds for Title I will be used?  [ESEA Section 1116]
X Invitation for parents to join the School Advisory Committee (SAC) (</t>
    </r>
    <r>
      <rPr>
        <b/>
        <sz val="12"/>
        <color theme="1"/>
        <rFont val="Arial"/>
        <family val="2"/>
      </rPr>
      <t>Invitation to join SAC Team</t>
    </r>
    <r>
      <rPr>
        <sz val="12"/>
        <color theme="1"/>
        <rFont val="Arial"/>
        <family val="2"/>
      </rPr>
      <t>)
X Provide each parent with a condensed version of the Parent and Family Engagement Plan. (</t>
    </r>
    <r>
      <rPr>
        <b/>
        <sz val="12"/>
        <color theme="1"/>
        <rFont val="Arial"/>
        <family val="2"/>
      </rPr>
      <t>Condensed PFEP</t>
    </r>
    <r>
      <rPr>
        <sz val="12"/>
        <color theme="1"/>
        <rFont val="Arial"/>
        <family val="2"/>
      </rPr>
      <t>)
X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 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X </t>
    </r>
    <r>
      <rPr>
        <b/>
        <sz val="12"/>
        <color theme="1"/>
        <rFont val="Arial"/>
        <family val="2"/>
      </rPr>
      <t xml:space="preserve">2019-2020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</si>
  <si>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 xml:space="preserve">The school will offer activities that will build the capacity for meaningful parent/family involvement.
 Content Area Family Nights
Increase parental awareness of state standards and curriculum expectations.  Share and model content strategies. Provide parents with academic  strategies to work with their child at home.
 Conference Night
Provided Assessment Performance Data linked to curriculum expectations, provided strategies for parents to use at home, develop a plan with parent input to support their child’s educational success.
 Stem Night/Event
 FSA Parent Information Night
</t>
  </si>
  <si>
    <t xml:space="preserve"> Academic Parent Teacher Team staff training 
 Effective Problem Solving Techniques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</si>
</sst>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cellStyleXfs>
  <cellXfs count="94">
    <xf numFmtId="0" fontId="0" fillId="0" borderId="0" xfId="0"/>
    <xf numFmtId="44" fontId="17" fillId="0" borderId="12" xfId="1" applyFont="1" applyBorder="1" applyProtection="1">
      <protection locked="0"/>
    </xf>
    <xf numFmtId="44" fontId="17" fillId="0" borderId="12" xfId="1" applyFont="1" applyBorder="1" applyProtection="1"/>
    <xf numFmtId="0" fontId="17" fillId="6" borderId="12" xfId="4" applyFont="1" applyBorder="1" applyAlignment="1" applyProtection="1">
      <alignment horizontal="center" vertical="center" wrapText="1"/>
      <protection locked="0"/>
    </xf>
    <xf numFmtId="0" fontId="17" fillId="5" borderId="12" xfId="3" applyFont="1" applyBorder="1" applyAlignment="1" applyProtection="1">
      <alignment horizontal="center" wrapText="1"/>
      <protection locked="0"/>
    </xf>
    <xf numFmtId="0" fontId="17" fillId="4" borderId="13" xfId="2" applyFont="1" applyBorder="1" applyAlignment="1" applyProtection="1">
      <alignment horizontal="center" wrapText="1"/>
      <protection locked="0"/>
    </xf>
    <xf numFmtId="0" fontId="5" fillId="0" borderId="0" xfId="0" applyFont="1" applyProtection="1">
      <protection locked="0"/>
    </xf>
    <xf numFmtId="0" fontId="9" fillId="0" borderId="4" xfId="0" applyFont="1" applyBorder="1" applyAlignment="1" applyProtection="1">
      <alignment wrapText="1"/>
      <protection locked="0"/>
    </xf>
    <xf numFmtId="0" fontId="5" fillId="0" borderId="0" xfId="0" applyFont="1" applyBorder="1" applyProtection="1">
      <protection locked="0"/>
    </xf>
    <xf numFmtId="44" fontId="17" fillId="0" borderId="12" xfId="0" applyNumberFormat="1" applyFont="1" applyBorder="1" applyProtection="1"/>
    <xf numFmtId="0" fontId="16" fillId="6" borderId="12" xfId="4" applyFont="1" applyBorder="1" applyAlignment="1" applyProtection="1">
      <alignment horizontal="left" vertical="center" wrapText="1"/>
      <protection locked="0"/>
    </xf>
    <xf numFmtId="44" fontId="17" fillId="0" borderId="12" xfId="1" applyFont="1" applyBorder="1" applyAlignment="1" applyProtection="1">
      <alignment horizontal="left" vertical="center"/>
      <protection locked="0"/>
    </xf>
    <xf numFmtId="0" fontId="16" fillId="5" borderId="13" xfId="3" applyFont="1" applyBorder="1" applyAlignment="1" applyProtection="1">
      <alignment vertical="center" wrapText="1"/>
      <protection locked="0"/>
    </xf>
    <xf numFmtId="0" fontId="16" fillId="4" borderId="12" xfId="2" applyFont="1" applyBorder="1" applyAlignment="1" applyProtection="1">
      <alignment horizontal="left" vertical="center" wrapText="1"/>
      <protection locked="0"/>
    </xf>
    <xf numFmtId="0" fontId="0" fillId="0" borderId="0" xfId="0" applyProtection="1">
      <protection locked="0"/>
    </xf>
    <xf numFmtId="0" fontId="7" fillId="0" borderId="0" xfId="0" applyFont="1" applyProtection="1">
      <protection locked="0"/>
    </xf>
    <xf numFmtId="44" fontId="17" fillId="0" borderId="12" xfId="1" applyFont="1" applyBorder="1" applyAlignment="1" applyProtection="1">
      <alignment horizontal="left" vertical="center"/>
    </xf>
    <xf numFmtId="44" fontId="17" fillId="0" borderId="12" xfId="0" applyNumberFormat="1" applyFont="1" applyBorder="1" applyAlignment="1" applyProtection="1">
      <alignment horizontal="left" vertical="center"/>
    </xf>
    <xf numFmtId="0" fontId="17" fillId="4" borderId="12" xfId="2" applyFont="1" applyBorder="1" applyAlignment="1" applyProtection="1">
      <alignment horizontal="center" wrapText="1"/>
      <protection locked="0"/>
    </xf>
    <xf numFmtId="0" fontId="17" fillId="6" borderId="12" xfId="4"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6" fillId="5" borderId="12" xfId="3" applyFont="1" applyBorder="1" applyAlignment="1" applyProtection="1">
      <alignment horizontal="left" wrapText="1"/>
      <protection locked="0"/>
    </xf>
    <xf numFmtId="0" fontId="16" fillId="4" borderId="12" xfId="2" applyFont="1" applyBorder="1" applyAlignment="1" applyProtection="1">
      <alignment horizontal="left" wrapText="1"/>
      <protection locked="0"/>
    </xf>
    <xf numFmtId="0" fontId="17" fillId="7" borderId="12" xfId="0" applyFont="1" applyFill="1" applyBorder="1" applyAlignment="1" applyProtection="1">
      <alignment horizontal="left" wrapText="1"/>
      <protection locked="0"/>
    </xf>
    <xf numFmtId="0" fontId="5" fillId="0" borderId="0" xfId="0" applyFont="1" applyAlignment="1" applyProtection="1">
      <alignment horizontal="left" vertical="top"/>
      <protection locked="0"/>
    </xf>
    <xf numFmtId="0" fontId="23" fillId="0" borderId="1"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5" fillId="2" borderId="11"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0" fontId="5" fillId="2" borderId="7" xfId="0" applyFont="1" applyFill="1" applyBorder="1" applyAlignment="1" applyProtection="1">
      <alignment horizontal="center"/>
      <protection locked="0"/>
    </xf>
    <xf numFmtId="0" fontId="5" fillId="2" borderId="8"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6" fillId="0" borderId="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5" fillId="2" borderId="9" xfId="0"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9" fillId="2" borderId="6" xfId="0" applyFont="1" applyFill="1" applyBorder="1" applyAlignment="1" applyProtection="1">
      <alignment horizontal="center" wrapText="1"/>
      <protection locked="0"/>
    </xf>
    <xf numFmtId="0" fontId="9" fillId="2" borderId="7" xfId="0" applyFont="1" applyFill="1" applyBorder="1" applyAlignment="1" applyProtection="1">
      <alignment horizontal="center" wrapText="1"/>
      <protection locked="0"/>
    </xf>
    <xf numFmtId="0" fontId="9" fillId="2" borderId="8" xfId="0" applyFont="1" applyFill="1" applyBorder="1" applyAlignment="1" applyProtection="1">
      <alignment horizontal="center" wrapText="1"/>
      <protection locked="0"/>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5" fillId="0" borderId="9"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12"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0" fillId="2" borderId="4" xfId="0" applyFont="1" applyFill="1" applyBorder="1" applyAlignment="1" applyProtection="1">
      <alignment horizontal="center" wrapText="1"/>
      <protection locked="0"/>
    </xf>
    <xf numFmtId="0" fontId="10" fillId="2" borderId="0" xfId="0" applyFont="1" applyFill="1" applyBorder="1" applyAlignment="1" applyProtection="1">
      <alignment horizontal="center" wrapText="1"/>
      <protection locked="0"/>
    </xf>
    <xf numFmtId="0" fontId="10" fillId="2" borderId="5" xfId="0" applyFont="1" applyFill="1" applyBorder="1" applyAlignment="1" applyProtection="1">
      <alignment horizontal="center" wrapText="1"/>
      <protection locked="0"/>
    </xf>
    <xf numFmtId="0" fontId="8"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7" fillId="0" borderId="12" xfId="0" applyFont="1" applyBorder="1" applyAlignment="1" applyProtection="1">
      <alignment horizontal="left" vertical="top" wrapText="1"/>
      <protection locked="0"/>
    </xf>
    <xf numFmtId="0" fontId="7"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8" fillId="3" borderId="12" xfId="0" applyFont="1" applyFill="1" applyBorder="1" applyAlignment="1" applyProtection="1">
      <alignment horizontal="center"/>
      <protection locked="0"/>
    </xf>
    <xf numFmtId="0" fontId="6" fillId="0" borderId="12" xfId="0" applyFont="1" applyBorder="1" applyAlignment="1" applyProtection="1">
      <alignment horizontal="center" vertical="top" wrapText="1"/>
      <protection locked="0"/>
    </xf>
    <xf numFmtId="0" fontId="8" fillId="2" borderId="12"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5" fillId="0" borderId="4" xfId="0" applyFont="1" applyBorder="1" applyAlignment="1" applyProtection="1">
      <alignment horizontal="left" vertical="top" wrapText="1"/>
      <protection locked="0"/>
    </xf>
    <xf numFmtId="0" fontId="5" fillId="0" borderId="0"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8" fillId="2" borderId="9"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4578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4959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4959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4959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4959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4959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1" sqref="M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26" t="s">
        <v>50</v>
      </c>
      <c r="B1" s="27"/>
      <c r="C1" s="27"/>
      <c r="D1" s="27"/>
      <c r="E1" s="27"/>
      <c r="F1" s="27"/>
      <c r="G1" s="27"/>
      <c r="H1" s="27"/>
      <c r="I1" s="27"/>
      <c r="J1" s="27"/>
      <c r="K1" s="28"/>
      <c r="L1" s="3" t="s">
        <v>29</v>
      </c>
      <c r="M1" s="1">
        <v>4300</v>
      </c>
      <c r="N1" s="4" t="s">
        <v>30</v>
      </c>
      <c r="O1" s="2">
        <f>'Involvement of Parents'!O1+'Coordination and Integration'!O1+'Annual Parent Meeting'!O1+'Flexible Parent Meeting'!O1+'Building Capacity'!O1+'Staff Development'!O1+'Other Activity'!O1+Accesssibility!O1+Communication!O1+Barriers!O1</f>
        <v>800</v>
      </c>
      <c r="P1" s="5" t="s">
        <v>31</v>
      </c>
      <c r="Q1" s="9">
        <f>M1-O1</f>
        <v>3500</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51</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27</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49</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28</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25</v>
      </c>
      <c r="B1" s="84"/>
      <c r="C1" s="84"/>
      <c r="D1" s="84"/>
      <c r="E1" s="84"/>
      <c r="F1" s="84"/>
      <c r="G1" s="84"/>
      <c r="H1" s="84"/>
      <c r="I1" s="84"/>
      <c r="J1" s="84"/>
      <c r="K1" s="85"/>
      <c r="L1" s="19" t="s">
        <v>29</v>
      </c>
      <c r="M1" s="2">
        <f>Assurances!M1</f>
        <v>4300</v>
      </c>
      <c r="N1" s="20" t="s">
        <v>32</v>
      </c>
      <c r="O1" s="1"/>
      <c r="P1" s="21" t="s">
        <v>31</v>
      </c>
      <c r="Q1" s="9">
        <f>M1-SUM(O1+'Involvement of Parents'!O1+'Coordination and Integration'!O1+'Annual Parent Meeting'!O1+'Flexible Parent Meeting'!O1+'Building Capacity'!O1+'Staff Development'!O1+'Other Activity'!O1+Communication!O1+Barriers!O1)</f>
        <v>3500</v>
      </c>
    </row>
    <row r="2" spans="1:17" ht="246.75" customHeight="1" x14ac:dyDescent="0.25">
      <c r="A2" s="86" t="s">
        <v>46</v>
      </c>
      <c r="B2" s="87"/>
      <c r="C2" s="87"/>
      <c r="D2" s="87"/>
      <c r="E2" s="87"/>
      <c r="F2" s="87"/>
      <c r="G2" s="87"/>
      <c r="H2" s="87"/>
      <c r="I2" s="87"/>
      <c r="J2" s="87"/>
      <c r="K2" s="88"/>
    </row>
    <row r="3" spans="1:17" ht="272.25" customHeight="1" x14ac:dyDescent="0.25">
      <c r="A3" s="50" t="s">
        <v>47</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26</v>
      </c>
      <c r="B1" s="84"/>
      <c r="C1" s="84"/>
      <c r="D1" s="84"/>
      <c r="E1" s="84"/>
      <c r="F1" s="84"/>
      <c r="G1" s="84"/>
      <c r="H1" s="84"/>
      <c r="I1" s="84"/>
      <c r="J1" s="84"/>
      <c r="K1" s="85"/>
      <c r="L1" s="19" t="s">
        <v>29</v>
      </c>
      <c r="M1" s="2">
        <f>Assurances!M1</f>
        <v>4300</v>
      </c>
      <c r="N1" s="20" t="s">
        <v>32</v>
      </c>
      <c r="O1" s="1"/>
      <c r="P1" s="21" t="s">
        <v>31</v>
      </c>
      <c r="Q1" s="9">
        <f>M1-SUM(O1+'Involvement of Parents'!O1+'Coordination and Integration'!O1+'Annual Parent Meeting'!O1+'Flexible Parent Meeting'!O1+'Building Capacity'!O1+'Staff Development'!O1+'Other Activity'!O1+Communication!O1+Accesssibility!O1)</f>
        <v>3500</v>
      </c>
    </row>
    <row r="2" spans="1:17" ht="244.5" customHeight="1" x14ac:dyDescent="0.2">
      <c r="A2" s="50" t="s">
        <v>48</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4"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A2" zoomScale="110" zoomScaleNormal="110" workbookViewId="0">
      <selection activeCell="O2" sqref="O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29</v>
      </c>
      <c r="M1" s="16">
        <f>Assurances!M1</f>
        <v>4300</v>
      </c>
      <c r="N1" s="12" t="s">
        <v>32</v>
      </c>
      <c r="O1" s="11">
        <v>100</v>
      </c>
      <c r="P1" s="13" t="s">
        <v>31</v>
      </c>
      <c r="Q1" s="17">
        <f>M1-SUM(O1+'Coordination and Integration'!O1+'Annual Parent Meeting'!O1+'Flexible Parent Meeting'!O1+'Building Capacity'!O1+'Staff Development'!O1+'Other Activity'!O1+Communication!O1+Accesssibility!O1+Barriers!O1)</f>
        <v>3500</v>
      </c>
    </row>
    <row r="2" spans="1:17" ht="395.25" customHeight="1" x14ac:dyDescent="0.25">
      <c r="A2" s="62" t="s">
        <v>52</v>
      </c>
      <c r="B2" s="62"/>
      <c r="C2" s="62"/>
      <c r="D2" s="62"/>
      <c r="E2" s="62"/>
      <c r="F2" s="62"/>
      <c r="G2" s="62"/>
      <c r="H2" s="62"/>
      <c r="I2" s="62"/>
      <c r="J2" s="62"/>
      <c r="K2" s="62"/>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abSelected="1" zoomScaleNormal="100" workbookViewId="0">
      <selection activeCell="A7" sqref="A7:XFD7"/>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7" t="s">
        <v>9</v>
      </c>
      <c r="B1" s="77"/>
      <c r="C1" s="77"/>
      <c r="D1" s="77"/>
      <c r="E1" s="77"/>
      <c r="F1" s="77"/>
      <c r="G1" s="77"/>
      <c r="H1" s="77"/>
      <c r="I1" s="77"/>
      <c r="J1" s="77"/>
      <c r="K1" s="77"/>
      <c r="L1" s="3" t="s">
        <v>29</v>
      </c>
      <c r="M1" s="2">
        <f>Assurances!M1</f>
        <v>4300</v>
      </c>
      <c r="N1" s="4" t="s">
        <v>32</v>
      </c>
      <c r="O1" s="1">
        <v>0</v>
      </c>
      <c r="P1" s="18" t="s">
        <v>31</v>
      </c>
      <c r="Q1" s="9">
        <f>M1-SUM(O1+'Involvement of Parents'!O1+'Annual Parent Meeting'!O1+'Flexible Parent Meeting'!O1+'Building Capacity'!O1+'Staff Development'!O1+'Other Activity'!O1+Communication!O1+Accesssibility!O1+Barriers!O1)</f>
        <v>3500</v>
      </c>
    </row>
    <row r="2" spans="1:17" ht="56.25" customHeight="1" x14ac:dyDescent="0.25">
      <c r="A2" s="78" t="s">
        <v>10</v>
      </c>
      <c r="B2" s="78"/>
      <c r="C2" s="78"/>
      <c r="D2" s="78"/>
      <c r="E2" s="78"/>
      <c r="F2" s="78"/>
      <c r="G2" s="78"/>
      <c r="H2" s="78"/>
      <c r="I2" s="78"/>
      <c r="J2" s="78"/>
      <c r="K2" s="78"/>
    </row>
    <row r="3" spans="1:17" ht="18" x14ac:dyDescent="0.25">
      <c r="A3" s="79" t="s">
        <v>11</v>
      </c>
      <c r="B3" s="79"/>
      <c r="C3" s="79" t="s">
        <v>33</v>
      </c>
      <c r="D3" s="79"/>
      <c r="E3" s="79"/>
      <c r="F3" s="79"/>
      <c r="G3" s="79"/>
      <c r="H3" s="79"/>
      <c r="I3" s="79"/>
      <c r="J3" s="79"/>
      <c r="K3" s="79"/>
    </row>
    <row r="4" spans="1:17" ht="180.75" customHeight="1" x14ac:dyDescent="0.25">
      <c r="A4" s="80" t="s">
        <v>12</v>
      </c>
      <c r="B4" s="80"/>
      <c r="C4" s="62" t="s">
        <v>34</v>
      </c>
      <c r="D4" s="76"/>
      <c r="E4" s="76"/>
      <c r="F4" s="76"/>
      <c r="G4" s="76"/>
      <c r="H4" s="76"/>
      <c r="I4" s="76"/>
      <c r="J4" s="76"/>
      <c r="K4" s="76"/>
    </row>
    <row r="5" spans="1:17" ht="144.75" customHeight="1" x14ac:dyDescent="0.25">
      <c r="A5" s="72" t="s">
        <v>13</v>
      </c>
      <c r="B5" s="72"/>
      <c r="C5" s="73" t="s">
        <v>35</v>
      </c>
      <c r="D5" s="74"/>
      <c r="E5" s="74"/>
      <c r="F5" s="74"/>
      <c r="G5" s="74"/>
      <c r="H5" s="74"/>
      <c r="I5" s="74"/>
      <c r="J5" s="74"/>
      <c r="K5" s="74"/>
    </row>
    <row r="6" spans="1:17" ht="129.75" customHeight="1" x14ac:dyDescent="0.25">
      <c r="A6" s="75" t="s">
        <v>14</v>
      </c>
      <c r="B6" s="75"/>
      <c r="C6" s="62" t="s">
        <v>36</v>
      </c>
      <c r="D6" s="76"/>
      <c r="E6" s="76"/>
      <c r="F6" s="76"/>
      <c r="G6" s="76"/>
      <c r="H6" s="76"/>
      <c r="I6" s="76"/>
      <c r="J6" s="76"/>
      <c r="K6" s="76"/>
    </row>
    <row r="7" spans="1:17" ht="139.5" customHeight="1" x14ac:dyDescent="0.25">
      <c r="A7" s="68"/>
      <c r="B7" s="69"/>
      <c r="C7" s="29"/>
      <c r="D7" s="70"/>
      <c r="E7" s="70"/>
      <c r="F7" s="70"/>
      <c r="G7" s="70"/>
      <c r="H7" s="70"/>
      <c r="I7" s="70"/>
      <c r="J7" s="70"/>
      <c r="K7" s="71"/>
    </row>
    <row r="8" spans="1:17" ht="138" customHeight="1" x14ac:dyDescent="0.25">
      <c r="A8" s="68" t="s">
        <v>37</v>
      </c>
      <c r="B8" s="69"/>
      <c r="C8" s="29" t="s">
        <v>38</v>
      </c>
      <c r="D8" s="70"/>
      <c r="E8" s="70"/>
      <c r="F8" s="70"/>
      <c r="G8" s="70"/>
      <c r="H8" s="70"/>
      <c r="I8" s="70"/>
      <c r="J8" s="70"/>
      <c r="K8" s="71"/>
    </row>
    <row r="9" spans="1:17" ht="183.75" customHeight="1" x14ac:dyDescent="0.25">
      <c r="A9" s="68"/>
      <c r="B9" s="69"/>
      <c r="C9" s="29"/>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1" sqref="O1"/>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15</v>
      </c>
      <c r="B1" s="82"/>
      <c r="C1" s="82"/>
      <c r="D1" s="82"/>
      <c r="E1" s="82"/>
      <c r="F1" s="82"/>
      <c r="G1" s="82"/>
      <c r="H1" s="82"/>
      <c r="I1" s="82"/>
      <c r="J1" s="82"/>
      <c r="K1" s="82"/>
      <c r="L1" s="19" t="s">
        <v>29</v>
      </c>
      <c r="M1" s="2">
        <f>Assurances!M1</f>
        <v>4300</v>
      </c>
      <c r="N1" s="20" t="s">
        <v>32</v>
      </c>
      <c r="O1" s="1">
        <v>100</v>
      </c>
      <c r="P1" s="21" t="s">
        <v>31</v>
      </c>
      <c r="Q1" s="9">
        <f>M1-SUM(O1+'Involvement of Parents'!O1+'Coordination and Integration'!O1+'Flexible Parent Meeting'!O1+'Building Capacity'!O1+'Staff Development'!O1+'Other Activity'!O1+Communication!O1+Accesssibility!O1+Barriers!O1)</f>
        <v>3500</v>
      </c>
    </row>
    <row r="2" spans="1:17" ht="249" customHeight="1" x14ac:dyDescent="0.25">
      <c r="A2" s="62" t="s">
        <v>39</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1" sqref="O1"/>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16</v>
      </c>
      <c r="B1" s="81"/>
      <c r="C1" s="81"/>
      <c r="D1" s="81"/>
      <c r="E1" s="81"/>
      <c r="F1" s="81"/>
      <c r="G1" s="81"/>
      <c r="H1" s="81"/>
      <c r="I1" s="81"/>
      <c r="J1" s="81"/>
      <c r="K1" s="81"/>
      <c r="L1" s="19" t="s">
        <v>29</v>
      </c>
      <c r="M1" s="2">
        <f>Assurances!M1</f>
        <v>4300</v>
      </c>
      <c r="N1" s="22" t="s">
        <v>32</v>
      </c>
      <c r="O1" s="1">
        <v>500</v>
      </c>
      <c r="P1" s="23" t="s">
        <v>31</v>
      </c>
      <c r="Q1" s="9">
        <f>M1-SUM(O1+'Involvement of Parents'!O1+'Coordination and Integration'!O1+'Annual Parent Meeting'!O1+'Building Capacity'!O1+'Staff Development'!O1+'Other Activity'!O1+Communication!O1+Accesssibility!O1+Barriers!O1)</f>
        <v>3500</v>
      </c>
    </row>
    <row r="2" spans="1:17" ht="103.5" customHeight="1" x14ac:dyDescent="0.25">
      <c r="A2" s="62" t="s">
        <v>40</v>
      </c>
      <c r="B2" s="76"/>
      <c r="C2" s="76"/>
      <c r="D2" s="76"/>
      <c r="E2" s="76"/>
      <c r="F2" s="76"/>
      <c r="G2" s="76"/>
      <c r="H2" s="76"/>
      <c r="I2" s="76"/>
      <c r="J2" s="76"/>
      <c r="K2" s="76"/>
    </row>
    <row r="3" spans="1:17" ht="124.5" customHeight="1" x14ac:dyDescent="0.25">
      <c r="A3" s="62" t="s">
        <v>17</v>
      </c>
      <c r="B3" s="76"/>
      <c r="C3" s="76"/>
      <c r="D3" s="76"/>
      <c r="E3" s="76"/>
      <c r="F3" s="76"/>
      <c r="G3" s="76"/>
      <c r="H3" s="76"/>
      <c r="I3" s="76"/>
      <c r="J3" s="76"/>
      <c r="K3" s="76"/>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2" zoomScaleNormal="100" workbookViewId="0">
      <selection activeCell="N2" sqref="N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18</v>
      </c>
      <c r="B1" s="84"/>
      <c r="C1" s="84"/>
      <c r="D1" s="84"/>
      <c r="E1" s="84"/>
      <c r="F1" s="84"/>
      <c r="G1" s="84"/>
      <c r="H1" s="84"/>
      <c r="I1" s="84"/>
      <c r="J1" s="84"/>
      <c r="K1" s="85"/>
      <c r="L1" s="19" t="s">
        <v>29</v>
      </c>
      <c r="M1" s="2">
        <f>Assurances!M1</f>
        <v>4300</v>
      </c>
      <c r="N1" s="20" t="s">
        <v>32</v>
      </c>
      <c r="O1" s="1">
        <v>0</v>
      </c>
      <c r="P1" s="21" t="s">
        <v>31</v>
      </c>
      <c r="Q1" s="9">
        <f>M1-SUM(O1+'Involvement of Parents'!O1+'Coordination and Integration'!O1+'Annual Parent Meeting'!O1+'Flexible Parent Meeting'!O1+'Staff Development'!O1+'Other Activity'!O1+Communication!O1+Accesssibility!O1+Barriers!O1)</f>
        <v>3500</v>
      </c>
    </row>
    <row r="2" spans="1:17" ht="409.5" customHeight="1" x14ac:dyDescent="0.2">
      <c r="A2" s="86" t="s">
        <v>53</v>
      </c>
      <c r="B2" s="87"/>
      <c r="C2" s="87"/>
      <c r="D2" s="87"/>
      <c r="E2" s="87"/>
      <c r="F2" s="87"/>
      <c r="G2" s="87"/>
      <c r="H2" s="87"/>
      <c r="I2" s="87"/>
      <c r="J2" s="87"/>
      <c r="K2" s="88"/>
    </row>
    <row r="3" spans="1:17" ht="360.75" customHeight="1" x14ac:dyDescent="0.2">
      <c r="A3" s="86" t="s">
        <v>19</v>
      </c>
      <c r="B3" s="87"/>
      <c r="C3" s="87"/>
      <c r="D3" s="87"/>
      <c r="E3" s="87"/>
      <c r="F3" s="87"/>
      <c r="G3" s="87"/>
      <c r="H3" s="87"/>
      <c r="I3" s="87"/>
      <c r="J3" s="87"/>
      <c r="K3" s="88"/>
    </row>
    <row r="4" spans="1:17" ht="123.75" customHeight="1" x14ac:dyDescent="0.2">
      <c r="A4" s="50" t="s">
        <v>41</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O1" sqref="O1"/>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20</v>
      </c>
      <c r="B1" s="84"/>
      <c r="C1" s="84"/>
      <c r="D1" s="84"/>
      <c r="E1" s="84"/>
      <c r="F1" s="84"/>
      <c r="G1" s="84"/>
      <c r="H1" s="84"/>
      <c r="I1" s="84"/>
      <c r="J1" s="84"/>
      <c r="K1" s="85"/>
      <c r="L1" s="19" t="s">
        <v>29</v>
      </c>
      <c r="M1" s="2">
        <f>Assurances!M1</f>
        <v>4300</v>
      </c>
      <c r="N1" s="20" t="s">
        <v>32</v>
      </c>
      <c r="O1" s="1">
        <v>100</v>
      </c>
      <c r="P1" s="21" t="s">
        <v>31</v>
      </c>
      <c r="Q1" s="9">
        <f>M1-SUM(O1+'Involvement of Parents'!O1+'Coordination and Integration'!O1+'Annual Parent Meeting'!O1+'Flexible Parent Meeting'!O1+'Building Capacity'!O1+'Other Activity'!O1+Communication!O1+Accesssibility!O1+Barriers!O1)</f>
        <v>3500</v>
      </c>
    </row>
    <row r="2" spans="1:17" ht="214.5" customHeight="1" x14ac:dyDescent="0.2">
      <c r="A2" s="86" t="s">
        <v>21</v>
      </c>
      <c r="B2" s="87"/>
      <c r="C2" s="87"/>
      <c r="D2" s="87"/>
      <c r="E2" s="87"/>
      <c r="F2" s="87"/>
      <c r="G2" s="87"/>
      <c r="H2" s="87"/>
      <c r="I2" s="87"/>
      <c r="J2" s="87"/>
      <c r="K2" s="88"/>
    </row>
    <row r="3" spans="1:17" ht="354" customHeight="1" x14ac:dyDescent="0.2">
      <c r="A3" s="86" t="s">
        <v>54</v>
      </c>
      <c r="B3" s="87"/>
      <c r="C3" s="87"/>
      <c r="D3" s="87"/>
      <c r="E3" s="87"/>
      <c r="F3" s="87"/>
      <c r="G3" s="87"/>
      <c r="H3" s="87"/>
      <c r="I3" s="87"/>
      <c r="J3" s="87"/>
      <c r="K3" s="88"/>
    </row>
    <row r="4" spans="1:17" ht="375" customHeight="1" x14ac:dyDescent="0.2">
      <c r="A4" s="50" t="s">
        <v>42</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topLeftCell="A4" workbookViewId="0">
      <selection activeCell="O1" sqref="O1"/>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22</v>
      </c>
      <c r="B1" s="92"/>
      <c r="C1" s="92"/>
      <c r="D1" s="92"/>
      <c r="E1" s="92"/>
      <c r="F1" s="92"/>
      <c r="G1" s="92"/>
      <c r="H1" s="92"/>
      <c r="I1" s="92"/>
      <c r="J1" s="92"/>
      <c r="K1" s="93"/>
      <c r="L1" s="19" t="s">
        <v>29</v>
      </c>
      <c r="M1" s="2">
        <f>Assurances!M1</f>
        <v>4300</v>
      </c>
      <c r="N1" s="20" t="s">
        <v>32</v>
      </c>
      <c r="O1" s="1"/>
      <c r="P1" s="21" t="s">
        <v>31</v>
      </c>
      <c r="Q1" s="9">
        <f>M1-SUM(O1+'Involvement of Parents'!O1+'Annual Parent Meeting'!O1+'Coordination and Integration'!O1+'Flexible Parent Meeting'!O1+'Building Capacity'!O1+'Staff Development'!O1+Communication!O1+Accesssibility!O1+Barriers!O1)</f>
        <v>3500</v>
      </c>
    </row>
    <row r="2" spans="1:17" ht="245.25" customHeight="1" x14ac:dyDescent="0.2">
      <c r="A2" s="50" t="s">
        <v>43</v>
      </c>
      <c r="B2" s="51"/>
      <c r="C2" s="51"/>
      <c r="D2" s="51"/>
      <c r="E2" s="51"/>
      <c r="F2" s="51"/>
      <c r="G2" s="51"/>
      <c r="H2" s="51"/>
      <c r="I2" s="51"/>
      <c r="J2" s="51"/>
      <c r="K2" s="52"/>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4" workbookViewId="0">
      <selection activeCell="A4" sqref="A4:K4"/>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23</v>
      </c>
      <c r="B1" s="84"/>
      <c r="C1" s="84"/>
      <c r="D1" s="84"/>
      <c r="E1" s="84"/>
      <c r="F1" s="84"/>
      <c r="G1" s="84"/>
      <c r="H1" s="84"/>
      <c r="I1" s="84"/>
      <c r="J1" s="84"/>
      <c r="K1" s="85"/>
      <c r="L1" s="24" t="s">
        <v>29</v>
      </c>
      <c r="M1" s="2">
        <f>Assurances!M1</f>
        <v>4300</v>
      </c>
      <c r="N1" s="20" t="s">
        <v>32</v>
      </c>
      <c r="O1" s="1"/>
      <c r="P1" s="21" t="s">
        <v>31</v>
      </c>
      <c r="Q1" s="9">
        <f>M1-SUM(O1+'Involvement of Parents'!O1+'Coordination and Integration'!O1+'Annual Parent Meeting'!O1+'Flexible Parent Meeting'!O1+'Building Capacity'!O1+'Staff Development'!O1+'Other Activity'!O1+Accesssibility!O1+Barriers!O1)</f>
        <v>3500</v>
      </c>
    </row>
    <row r="2" spans="1:17" ht="271.5" customHeight="1" x14ac:dyDescent="0.2">
      <c r="A2" s="86" t="s">
        <v>44</v>
      </c>
      <c r="B2" s="87"/>
      <c r="C2" s="87"/>
      <c r="D2" s="87"/>
      <c r="E2" s="87"/>
      <c r="F2" s="87"/>
      <c r="G2" s="87"/>
      <c r="H2" s="87"/>
      <c r="I2" s="87"/>
      <c r="J2" s="87"/>
      <c r="K2" s="88"/>
    </row>
    <row r="3" spans="1:17" ht="216" customHeight="1" x14ac:dyDescent="0.2">
      <c r="A3" s="86" t="s">
        <v>24</v>
      </c>
      <c r="B3" s="87"/>
      <c r="C3" s="87"/>
      <c r="D3" s="87"/>
      <c r="E3" s="87"/>
      <c r="F3" s="87"/>
      <c r="G3" s="87"/>
      <c r="H3" s="87"/>
      <c r="I3" s="87"/>
      <c r="J3" s="87"/>
      <c r="K3" s="88"/>
    </row>
    <row r="4" spans="1:17" ht="234" customHeight="1" x14ac:dyDescent="0.2">
      <c r="A4" s="50" t="s">
        <v>45</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Kristina Alvarez</cp:lastModifiedBy>
  <cp:lastPrinted>2019-06-19T13:57:27Z</cp:lastPrinted>
  <dcterms:created xsi:type="dcterms:W3CDTF">2018-04-16T16:19:55Z</dcterms:created>
  <dcterms:modified xsi:type="dcterms:W3CDTF">2019-07-18T15:16:04Z</dcterms:modified>
</cp:coreProperties>
</file>