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nksp\Desktop\"/>
    </mc:Choice>
  </mc:AlternateContent>
  <bookViews>
    <workbookView xWindow="120" yWindow="195" windowWidth="24915" windowHeight="12015" tabRatio="952" firstSheet="1"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<sst xmlns="http://schemas.openxmlformats.org/spreadsheetml/2006/main" count="82" uniqueCount="53">
  <si>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</si>
  <si>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</si>
  <si>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</si>
  <si>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</si>
  <si>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</si>
  <si>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</si>
  <si>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</si>
  <si>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</si>
  <si>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</si>
  <si>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</si>
  <si>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</si>
  <si>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</si>
  <si>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</si>
  <si>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</si>
  <si>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</si>
  <si>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</si>
  <si>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</si>
  <si>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</si>
  <si>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</si>
  <si>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</si>
  <si>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</si>
  <si>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</si>
  <si>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</si>
  <si>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</si>
  <si>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</si>
  <si>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</si>
  <si>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</si>
  <si>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</si>
  <si>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</si>
  <si>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</si>
  <si>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</si>
  <si>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</si>
  <si>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</si>
  <si>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</si>
  <si>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</si>
  <si>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</si>
  <si>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</si>
  <si>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</si>
  <si>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REMIND
 ParentLink
 PeachJar
 Newsletters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</si>
  <si>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</si>
  <si>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</si>
  <si>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</si>
  <si>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</si>
  <si>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</si>
  <si>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r>
      <t xml:space="preserve">School Name: </t>
    </r>
    <r>
      <rPr>
        <b/>
        <u/>
        <sz val="14"/>
        <color rgb="FFFF0000"/>
        <rFont val="Arial"/>
        <family val="2"/>
      </rPr>
      <t xml:space="preserve">Tomlin Middle School </t>
    </r>
  </si>
  <si>
    <r>
      <t xml:space="preserve">How other activities, such as the parent resource center, the school will conduct to encourage and support parents and families in more meaningful engagement in the education of their child(ren)? [ESEA Section 1116] 
 Parent resource center (Saturday Open Media Center)
</t>
    </r>
    <r>
      <rPr>
        <b/>
        <sz val="12"/>
        <color rgb="FFFF0000"/>
        <rFont val="Arial"/>
        <family val="2"/>
      </rPr>
      <t>e-Box Upload for one of the following:</t>
    </r>
    <r>
      <rPr>
        <sz val="12"/>
        <color rgb="FFFF0000"/>
        <rFont val="Arial"/>
        <family val="2"/>
      </rPr>
      <t xml:space="preserve">
 Advertisement
 Newsletter
 Pictures</t>
    </r>
  </si>
  <si>
    <t>2019-2020</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</si>
  <si>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2019-2020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2019-2020 Compact </t>
    </r>
    <r>
      <rPr>
        <b/>
        <sz val="12"/>
        <color theme="1"/>
        <rFont val="Arial"/>
        <family val="2"/>
      </rPr>
      <t xml:space="preserve">
</t>
    </r>
  </si>
  <si>
    <t xml:space="preserve">The school will offer activities that will build the capacity for meaningful parent/family involvement.
 Family Reading Night (1 per semester)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Fall Family Festival
 Quaterly Data Sharing Breakfast with 6th grade parents
Increase parental awareness of state standards and math curriculum expectations. Provide parents with academic activities and strategies to work with their child at home.
 MALDEF
</t>
  </si>
  <si>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Tomlin will hold the annual Title 1 meeting during Open House at the beginning of the year. Parents will be notified by Parent Link, it will be in the school mail out, it will be on the school's website and marquee. We will inform parents of the opportunities and services available for them throughout the year.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</si>
  <si>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t>How will the school provide, with Title I funds, transportation, child care or home visits, as such services relate to parent and family engagement? [ESEA Section 1116] 
We are not providing transportation this year.
 Principals have access to the Title I request system.  Principals must use the request system to request funds to pay for transportation, child care, home visits, and/or other services related to parent engagement.
Our social worker and Guidance Counselors will conduct home visits as well as administration.</t>
  </si>
  <si>
    <t xml:space="preserve"> </t>
  </si>
  <si>
    <r>
      <rPr>
        <b/>
        <sz val="12"/>
        <color theme="1"/>
        <rFont val="Arial"/>
        <family val="2"/>
      </rPr>
      <t>PROFESSIONAL DEVELOPMENT AND/OR PROFESSIONAL LEARNING COMMUNITY ACTIVITIES</t>
    </r>
    <r>
      <rPr>
        <sz val="12"/>
        <color theme="1"/>
        <rFont val="Arial"/>
        <family val="2"/>
      </rPr>
      <t xml:space="preserve">
 Q-MO Training
 Sketchbook Training
 CHAMPS
 Highly Engaged Classroom Book Study
 Understanding Poverty Training
 Kagan Training
 Equity in the Classroom Training
 Assessment in the Classroom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</si>
</sst>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
      <b/>
      <u/>
      <sz val="14"/>
      <color rgb="FFFF0000"/>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A5" sqref="A5:K5"/>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44</v>
      </c>
      <c r="B1" s="50"/>
      <c r="C1" s="50"/>
      <c r="D1" s="50"/>
      <c r="E1" s="50"/>
      <c r="F1" s="50"/>
      <c r="G1" s="50"/>
      <c r="H1" s="50"/>
      <c r="I1" s="50"/>
      <c r="J1" s="50"/>
      <c r="K1" s="51"/>
      <c r="L1" s="3" t="s">
        <v>27</v>
      </c>
      <c r="M1" s="1">
        <v>5070</v>
      </c>
      <c r="N1" s="4" t="s">
        <v>28</v>
      </c>
      <c r="O1" s="2">
        <f>'Involvement of Parents'!O1+'Coordination and Integration'!O1+'Annual Parent Meeting'!O1+'Flexible Parent Meeting'!O1+'Building Capacity'!O1+'Staff Development'!O1+'Other Activity'!O1+Accesssibility!O1+Communication!O1+Barriers!O1</f>
        <v>1900</v>
      </c>
      <c r="P1" s="5" t="s">
        <v>29</v>
      </c>
      <c r="Q1" s="9">
        <f>M1-O1</f>
        <v>3170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46</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25</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43</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26</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23</v>
      </c>
      <c r="B1" s="84"/>
      <c r="C1" s="84"/>
      <c r="D1" s="84"/>
      <c r="E1" s="84"/>
      <c r="F1" s="84"/>
      <c r="G1" s="84"/>
      <c r="H1" s="84"/>
      <c r="I1" s="84"/>
      <c r="J1" s="84"/>
      <c r="K1" s="85"/>
      <c r="L1" s="19" t="s">
        <v>27</v>
      </c>
      <c r="M1" s="2">
        <f>Assurances!M1</f>
        <v>5070</v>
      </c>
      <c r="N1" s="20" t="s">
        <v>30</v>
      </c>
      <c r="O1" s="1"/>
      <c r="P1" s="21" t="s">
        <v>29</v>
      </c>
      <c r="Q1" s="9">
        <f>M1-SUM(O1+'Involvement of Parents'!O1+'Coordination and Integration'!O1+'Annual Parent Meeting'!O1+'Flexible Parent Meeting'!O1+'Building Capacity'!O1+'Staff Development'!O1+'Other Activity'!O1+Communication!O1+Barriers!O1)</f>
        <v>3170</v>
      </c>
    </row>
    <row r="2" spans="1:17" ht="246.75" customHeight="1" x14ac:dyDescent="0.25">
      <c r="A2" s="86" t="s">
        <v>40</v>
      </c>
      <c r="B2" s="87"/>
      <c r="C2" s="87"/>
      <c r="D2" s="87"/>
      <c r="E2" s="87"/>
      <c r="F2" s="87"/>
      <c r="G2" s="87"/>
      <c r="H2" s="87"/>
      <c r="I2" s="87"/>
      <c r="J2" s="87"/>
      <c r="K2" s="88"/>
    </row>
    <row r="3" spans="1:17" ht="272.25" customHeight="1" x14ac:dyDescent="0.25">
      <c r="A3" s="64" t="s">
        <v>41</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C1"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24</v>
      </c>
      <c r="B1" s="84"/>
      <c r="C1" s="84"/>
      <c r="D1" s="84"/>
      <c r="E1" s="84"/>
      <c r="F1" s="84"/>
      <c r="G1" s="84"/>
      <c r="H1" s="84"/>
      <c r="I1" s="84"/>
      <c r="J1" s="84"/>
      <c r="K1" s="85"/>
      <c r="L1" s="19" t="s">
        <v>27</v>
      </c>
      <c r="M1" s="2">
        <f>Assurances!M1</f>
        <v>5070</v>
      </c>
      <c r="N1" s="20" t="s">
        <v>30</v>
      </c>
      <c r="O1" s="1"/>
      <c r="P1" s="21" t="s">
        <v>29</v>
      </c>
      <c r="Q1" s="9">
        <f>M1-SUM(O1+'Involvement of Parents'!O1+'Coordination and Integration'!O1+'Annual Parent Meeting'!O1+'Flexible Parent Meeting'!O1+'Building Capacity'!O1+'Staff Development'!O1+'Other Activity'!O1+Communication!O1+Accesssibility!O1)</f>
        <v>3170</v>
      </c>
    </row>
    <row r="2" spans="1:17" ht="244.5" customHeight="1" x14ac:dyDescent="0.2">
      <c r="A2" s="64" t="s">
        <v>42</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25" zoomScaleNormal="100" workbookViewId="0">
      <selection activeCell="J4" sqref="J4"/>
    </sheetView>
  </sheetViews>
  <sheetFormatPr defaultRowHeight="15" x14ac:dyDescent="0.25"/>
  <sheetData/>
  <pageMargins left="0.7" right="0.7" top="0.75" bottom="0.75" header="0.3" footer="0.3"/>
  <pageSetup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A2" zoomScale="110" zoomScaleNormal="110" workbookViewId="0">
      <selection activeCell="A2" sqref="A2:K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27</v>
      </c>
      <c r="M1" s="16">
        <f>Assurances!M1</f>
        <v>5070</v>
      </c>
      <c r="N1" s="12" t="s">
        <v>30</v>
      </c>
      <c r="O1" s="11">
        <v>100</v>
      </c>
      <c r="P1" s="13" t="s">
        <v>29</v>
      </c>
      <c r="Q1" s="17">
        <f>M1-SUM(O1+'Coordination and Integration'!O1+'Annual Parent Meeting'!O1+'Flexible Parent Meeting'!O1+'Building Capacity'!O1+'Staff Development'!O1+'Other Activity'!O1+Communication!O1+Accesssibility!O1+Barriers!O1)</f>
        <v>3170</v>
      </c>
    </row>
    <row r="2" spans="1:17" ht="395.25" customHeight="1" x14ac:dyDescent="0.25">
      <c r="A2" s="41" t="s">
        <v>47</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80" zoomScaleNormal="80" workbookViewId="0">
      <selection activeCell="N6" sqref="N6"/>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27</v>
      </c>
      <c r="M1" s="2">
        <f>Assurances!M1</f>
        <v>5070</v>
      </c>
      <c r="N1" s="4" t="s">
        <v>30</v>
      </c>
      <c r="O1" s="1">
        <v>0</v>
      </c>
      <c r="P1" s="18" t="s">
        <v>29</v>
      </c>
      <c r="Q1" s="9">
        <f>M1-SUM(O1+'Involvement of Parents'!O1+'Annual Parent Meeting'!O1+'Flexible Parent Meeting'!O1+'Building Capacity'!O1+'Staff Development'!O1+'Other Activity'!O1+Communication!O1+Accesssibility!O1+Barriers!O1)</f>
        <v>3170</v>
      </c>
    </row>
    <row r="2" spans="1:17" ht="56.25" customHeight="1" x14ac:dyDescent="0.25">
      <c r="A2" s="69" t="s">
        <v>10</v>
      </c>
      <c r="B2" s="69"/>
      <c r="C2" s="69"/>
      <c r="D2" s="69"/>
      <c r="E2" s="69"/>
      <c r="F2" s="69"/>
      <c r="G2" s="69"/>
      <c r="H2" s="69"/>
      <c r="I2" s="69"/>
      <c r="J2" s="69"/>
      <c r="K2" s="69"/>
    </row>
    <row r="3" spans="1:17" ht="18" x14ac:dyDescent="0.25">
      <c r="A3" s="70" t="s">
        <v>11</v>
      </c>
      <c r="B3" s="70"/>
      <c r="C3" s="70" t="s">
        <v>31</v>
      </c>
      <c r="D3" s="70"/>
      <c r="E3" s="70"/>
      <c r="F3" s="70"/>
      <c r="G3" s="70"/>
      <c r="H3" s="70"/>
      <c r="I3" s="70"/>
      <c r="J3" s="70"/>
      <c r="K3" s="70"/>
    </row>
    <row r="4" spans="1:17" ht="180.75" customHeight="1" x14ac:dyDescent="0.25">
      <c r="A4" s="71" t="s">
        <v>12</v>
      </c>
      <c r="B4" s="71"/>
      <c r="C4" s="41" t="s">
        <v>32</v>
      </c>
      <c r="D4" s="72"/>
      <c r="E4" s="72"/>
      <c r="F4" s="72"/>
      <c r="G4" s="72"/>
      <c r="H4" s="72"/>
      <c r="I4" s="72"/>
      <c r="J4" s="72"/>
      <c r="K4" s="72"/>
    </row>
    <row r="5" spans="1:17" ht="144.75" customHeight="1" x14ac:dyDescent="0.25">
      <c r="A5" s="77"/>
      <c r="B5" s="77"/>
      <c r="C5" s="78"/>
      <c r="D5" s="79"/>
      <c r="E5" s="79"/>
      <c r="F5" s="79"/>
      <c r="G5" s="79"/>
      <c r="H5" s="79"/>
      <c r="I5" s="79"/>
      <c r="J5" s="79"/>
      <c r="K5" s="79"/>
    </row>
    <row r="6" spans="1:17" ht="129.75" customHeight="1" x14ac:dyDescent="0.25">
      <c r="A6" s="80"/>
      <c r="B6" s="80"/>
      <c r="C6" s="41"/>
      <c r="D6" s="72"/>
      <c r="E6" s="72"/>
      <c r="F6" s="72"/>
      <c r="G6" s="72"/>
      <c r="H6" s="72"/>
      <c r="I6" s="72"/>
      <c r="J6" s="72"/>
      <c r="K6" s="72"/>
    </row>
    <row r="7" spans="1:17" ht="139.5" customHeight="1" x14ac:dyDescent="0.25">
      <c r="A7" s="73" t="s">
        <v>13</v>
      </c>
      <c r="B7" s="74"/>
      <c r="C7" s="29" t="s">
        <v>33</v>
      </c>
      <c r="D7" s="75"/>
      <c r="E7" s="75"/>
      <c r="F7" s="75"/>
      <c r="G7" s="75"/>
      <c r="H7" s="75"/>
      <c r="I7" s="75"/>
      <c r="J7" s="75"/>
      <c r="K7" s="76"/>
    </row>
    <row r="8" spans="1:17" ht="138" customHeight="1" x14ac:dyDescent="0.25">
      <c r="A8" s="73" t="s">
        <v>34</v>
      </c>
      <c r="B8" s="74"/>
      <c r="C8" s="29" t="s">
        <v>35</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14</v>
      </c>
      <c r="B1" s="82"/>
      <c r="C1" s="82"/>
      <c r="D1" s="82"/>
      <c r="E1" s="82"/>
      <c r="F1" s="82"/>
      <c r="G1" s="82"/>
      <c r="H1" s="82"/>
      <c r="I1" s="82"/>
      <c r="J1" s="82"/>
      <c r="K1" s="82"/>
      <c r="L1" s="19" t="s">
        <v>27</v>
      </c>
      <c r="M1" s="2">
        <f>Assurances!M1</f>
        <v>5070</v>
      </c>
      <c r="N1" s="20" t="s">
        <v>30</v>
      </c>
      <c r="O1" s="1">
        <v>100</v>
      </c>
      <c r="P1" s="21" t="s">
        <v>29</v>
      </c>
      <c r="Q1" s="9">
        <f>M1-SUM(O1+'Involvement of Parents'!O1+'Coordination and Integration'!O1+'Flexible Parent Meeting'!O1+'Building Capacity'!O1+'Staff Development'!O1+'Other Activity'!O1+Communication!O1+Accesssibility!O1+Barriers!O1)</f>
        <v>3170</v>
      </c>
    </row>
    <row r="2" spans="1:17" ht="249" customHeight="1" x14ac:dyDescent="0.25">
      <c r="A2" s="41" t="s">
        <v>49</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A3" sqref="A3:K3"/>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15</v>
      </c>
      <c r="B1" s="81"/>
      <c r="C1" s="81"/>
      <c r="D1" s="81"/>
      <c r="E1" s="81"/>
      <c r="F1" s="81"/>
      <c r="G1" s="81"/>
      <c r="H1" s="81"/>
      <c r="I1" s="81"/>
      <c r="J1" s="81"/>
      <c r="K1" s="81"/>
      <c r="L1" s="19" t="s">
        <v>27</v>
      </c>
      <c r="M1" s="2">
        <f>Assurances!M1</f>
        <v>5070</v>
      </c>
      <c r="N1" s="22" t="s">
        <v>30</v>
      </c>
      <c r="O1" s="1">
        <v>100</v>
      </c>
      <c r="P1" s="23" t="s">
        <v>29</v>
      </c>
      <c r="Q1" s="9">
        <f>M1-SUM(O1+'Involvement of Parents'!O1+'Coordination and Integration'!O1+'Annual Parent Meeting'!O1+'Building Capacity'!O1+'Staff Development'!O1+'Other Activity'!O1+Communication!O1+Accesssibility!O1+Barriers!O1)</f>
        <v>3170</v>
      </c>
    </row>
    <row r="2" spans="1:17" ht="103.5" customHeight="1" x14ac:dyDescent="0.25">
      <c r="A2" s="41" t="s">
        <v>36</v>
      </c>
      <c r="B2" s="72"/>
      <c r="C2" s="72"/>
      <c r="D2" s="72"/>
      <c r="E2" s="72"/>
      <c r="F2" s="72"/>
      <c r="G2" s="72"/>
      <c r="H2" s="72"/>
      <c r="I2" s="72"/>
      <c r="J2" s="72"/>
      <c r="K2" s="72"/>
    </row>
    <row r="3" spans="1:17" ht="124.5" customHeight="1" x14ac:dyDescent="0.25">
      <c r="A3" s="41" t="s">
        <v>50</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A2" sqref="A2:K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16</v>
      </c>
      <c r="B1" s="84"/>
      <c r="C1" s="84"/>
      <c r="D1" s="84"/>
      <c r="E1" s="84"/>
      <c r="F1" s="84"/>
      <c r="G1" s="84"/>
      <c r="H1" s="84"/>
      <c r="I1" s="84"/>
      <c r="J1" s="84"/>
      <c r="K1" s="85"/>
      <c r="L1" s="19" t="s">
        <v>27</v>
      </c>
      <c r="M1" s="2">
        <f>Assurances!M1</f>
        <v>5070</v>
      </c>
      <c r="N1" s="20" t="s">
        <v>30</v>
      </c>
      <c r="O1" s="1">
        <v>1000</v>
      </c>
      <c r="P1" s="21" t="s">
        <v>29</v>
      </c>
      <c r="Q1" s="9">
        <f>M1-SUM(O1+'Involvement of Parents'!O1+'Coordination and Integration'!O1+'Annual Parent Meeting'!O1+'Flexible Parent Meeting'!O1+'Staff Development'!O1+'Other Activity'!O1+Communication!O1+Accesssibility!O1+Barriers!O1)</f>
        <v>3170</v>
      </c>
    </row>
    <row r="2" spans="1:17" ht="409.5" customHeight="1" x14ac:dyDescent="0.2">
      <c r="A2" s="86" t="s">
        <v>48</v>
      </c>
      <c r="B2" s="87"/>
      <c r="C2" s="87"/>
      <c r="D2" s="87"/>
      <c r="E2" s="87"/>
      <c r="F2" s="87"/>
      <c r="G2" s="87"/>
      <c r="H2" s="87"/>
      <c r="I2" s="87"/>
      <c r="J2" s="87"/>
      <c r="K2" s="88"/>
    </row>
    <row r="3" spans="1:17" ht="360.75" customHeight="1" x14ac:dyDescent="0.2">
      <c r="A3" s="86" t="s">
        <v>17</v>
      </c>
      <c r="B3" s="87"/>
      <c r="C3" s="87"/>
      <c r="D3" s="87"/>
      <c r="E3" s="87"/>
      <c r="F3" s="87"/>
      <c r="G3" s="87"/>
      <c r="H3" s="87"/>
      <c r="I3" s="87"/>
      <c r="J3" s="87"/>
      <c r="K3" s="88"/>
    </row>
    <row r="4" spans="1:17" ht="123.75" customHeight="1" x14ac:dyDescent="0.2">
      <c r="A4" s="64" t="s">
        <v>37</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
  <sheetViews>
    <sheetView showGridLines="0" tabSelected="1" zoomScale="70" zoomScaleNormal="70" workbookViewId="0">
      <selection activeCell="A3" sqref="A3:K3"/>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25" ht="42" customHeight="1" x14ac:dyDescent="0.25">
      <c r="A1" s="83" t="s">
        <v>18</v>
      </c>
      <c r="B1" s="84"/>
      <c r="C1" s="84"/>
      <c r="D1" s="84"/>
      <c r="E1" s="84"/>
      <c r="F1" s="84"/>
      <c r="G1" s="84"/>
      <c r="H1" s="84"/>
      <c r="I1" s="84"/>
      <c r="J1" s="84"/>
      <c r="K1" s="85"/>
      <c r="L1" s="19" t="s">
        <v>27</v>
      </c>
      <c r="M1" s="2">
        <f>Assurances!M1</f>
        <v>5070</v>
      </c>
      <c r="N1" s="20" t="s">
        <v>30</v>
      </c>
      <c r="O1" s="1">
        <v>500</v>
      </c>
      <c r="P1" s="21" t="s">
        <v>29</v>
      </c>
      <c r="Q1" s="9">
        <f>M1-SUM(O1+'Involvement of Parents'!O1+'Coordination and Integration'!O1+'Annual Parent Meeting'!O1+'Flexible Parent Meeting'!O1+'Building Capacity'!O1+'Other Activity'!O1+Communication!O1+Accesssibility!O1+Barriers!O1)</f>
        <v>3170</v>
      </c>
    </row>
    <row r="2" spans="1:25" ht="214.5" customHeight="1" x14ac:dyDescent="0.2">
      <c r="A2" s="86" t="s">
        <v>19</v>
      </c>
      <c r="B2" s="87"/>
      <c r="C2" s="87"/>
      <c r="D2" s="87"/>
      <c r="E2" s="87"/>
      <c r="F2" s="87"/>
      <c r="G2" s="87"/>
      <c r="H2" s="87"/>
      <c r="I2" s="87"/>
      <c r="J2" s="87"/>
      <c r="K2" s="88"/>
    </row>
    <row r="3" spans="1:25" ht="354" customHeight="1" x14ac:dyDescent="0.2">
      <c r="A3" s="64" t="s">
        <v>52</v>
      </c>
      <c r="B3" s="89"/>
      <c r="C3" s="89"/>
      <c r="D3" s="89"/>
      <c r="E3" s="89"/>
      <c r="F3" s="89"/>
      <c r="G3" s="89"/>
      <c r="H3" s="89"/>
      <c r="I3" s="89"/>
      <c r="J3" s="89"/>
      <c r="K3" s="90"/>
      <c r="Y3" s="6" t="s">
        <v>51</v>
      </c>
    </row>
    <row r="4" spans="1:25" ht="375" customHeight="1" x14ac:dyDescent="0.2"/>
  </sheetData>
  <sheetProtection sheet="1" objects="1" scenarios="1" selectLockedCells="1"/>
  <mergeCells count="3">
    <mergeCell ref="A1:K1"/>
    <mergeCell ref="A2:K2"/>
    <mergeCell ref="A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1" sqref="O1"/>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20</v>
      </c>
      <c r="B1" s="92"/>
      <c r="C1" s="92"/>
      <c r="D1" s="92"/>
      <c r="E1" s="92"/>
      <c r="F1" s="92"/>
      <c r="G1" s="92"/>
      <c r="H1" s="92"/>
      <c r="I1" s="92"/>
      <c r="J1" s="92"/>
      <c r="K1" s="93"/>
      <c r="L1" s="19" t="s">
        <v>27</v>
      </c>
      <c r="M1" s="2">
        <f>Assurances!M1</f>
        <v>5070</v>
      </c>
      <c r="N1" s="20" t="s">
        <v>30</v>
      </c>
      <c r="O1" s="1">
        <v>100</v>
      </c>
      <c r="P1" s="21" t="s">
        <v>29</v>
      </c>
      <c r="Q1" s="9">
        <f>M1-SUM(O1+'Involvement of Parents'!O1+'Annual Parent Meeting'!O1+'Coordination and Integration'!O1+'Flexible Parent Meeting'!O1+'Building Capacity'!O1+'Staff Development'!O1+Communication!O1+Accesssibility!O1+Barriers!O1)</f>
        <v>3170</v>
      </c>
    </row>
    <row r="2" spans="1:17" ht="245.25" customHeight="1" x14ac:dyDescent="0.2">
      <c r="A2" s="64" t="s">
        <v>45</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0" zoomScaleNormal="90" workbookViewId="0">
      <selection activeCell="A4" sqref="A4:K4"/>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21</v>
      </c>
      <c r="B1" s="84"/>
      <c r="C1" s="84"/>
      <c r="D1" s="84"/>
      <c r="E1" s="84"/>
      <c r="F1" s="84"/>
      <c r="G1" s="84"/>
      <c r="H1" s="84"/>
      <c r="I1" s="84"/>
      <c r="J1" s="84"/>
      <c r="K1" s="85"/>
      <c r="L1" s="24" t="s">
        <v>27</v>
      </c>
      <c r="M1" s="2">
        <f>Assurances!M1</f>
        <v>5070</v>
      </c>
      <c r="N1" s="20" t="s">
        <v>30</v>
      </c>
      <c r="O1" s="1"/>
      <c r="P1" s="21" t="s">
        <v>29</v>
      </c>
      <c r="Q1" s="9">
        <f>M1-SUM(O1+'Involvement of Parents'!O1+'Coordination and Integration'!O1+'Annual Parent Meeting'!O1+'Flexible Parent Meeting'!O1+'Building Capacity'!O1+'Staff Development'!O1+'Other Activity'!O1+Accesssibility!O1+Barriers!O1)</f>
        <v>3170</v>
      </c>
    </row>
    <row r="2" spans="1:17" ht="271.5" customHeight="1" x14ac:dyDescent="0.2">
      <c r="A2" s="86" t="s">
        <v>38</v>
      </c>
      <c r="B2" s="87"/>
      <c r="C2" s="87"/>
      <c r="D2" s="87"/>
      <c r="E2" s="87"/>
      <c r="F2" s="87"/>
      <c r="G2" s="87"/>
      <c r="H2" s="87"/>
      <c r="I2" s="87"/>
      <c r="J2" s="87"/>
      <c r="K2" s="88"/>
    </row>
    <row r="3" spans="1:17" ht="216" customHeight="1" x14ac:dyDescent="0.2">
      <c r="A3" s="86" t="s">
        <v>22</v>
      </c>
      <c r="B3" s="87"/>
      <c r="C3" s="87"/>
      <c r="D3" s="87"/>
      <c r="E3" s="87"/>
      <c r="F3" s="87"/>
      <c r="G3" s="87"/>
      <c r="H3" s="87"/>
      <c r="I3" s="87"/>
      <c r="J3" s="87"/>
      <c r="K3" s="88"/>
    </row>
    <row r="4" spans="1:17" ht="234" customHeight="1" x14ac:dyDescent="0.2">
      <c r="A4" s="64" t="s">
        <v>39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Administrator</cp:lastModifiedBy>
  <cp:lastPrinted>2019-06-19T13:57:27Z</cp:lastPrinted>
  <dcterms:created xsi:type="dcterms:W3CDTF">2018-04-16T16:19:55Z</dcterms:created>
  <dcterms:modified xsi:type="dcterms:W3CDTF">2019-07-29T17:39:31Z</dcterms:modified>
</cp:coreProperties>
</file>