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vinga\Desktop\"/>
    </mc:Choice>
  </mc:AlternateContent>
  <bookViews>
    <workbookView xWindow="120" yWindow="195" windowWidth="24915" windowHeight="12015" tabRatio="952" firstSheet="3" activeTab="8"/>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<sst xmlns="http://schemas.openxmlformats.org/spreadsheetml/2006/main" count="82" uniqueCount="53">
  <si>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</si>
  <si>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</si>
  <si>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</si>
  <si>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</si>
  <si>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</si>
  <si>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</si>
  <si>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</si>
  <si>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</si>
  <si>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</si>
  <si>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</si>
  <si>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</si>
  <si>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</si>
  <si>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</si>
  <si>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</si>
  <si>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</si>
  <si>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</si>
  <si>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</si>
  <si>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</si>
  <si>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</si>
  <si>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</si>
  <si>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</si>
  <si>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</si>
  <si>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</si>
  <si>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</si>
  <si>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</si>
  <si>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</si>
  <si>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</si>
  <si>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</si>
  <si>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</si>
  <si>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</si>
  <si>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</si>
  <si>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</si>
  <si>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</si>
  <si>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</si>
  <si>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</si>
  <si>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</si>
  <si>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</si>
  <si>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</si>
  <si>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</si>
  <si>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</si>
  <si>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</si>
  <si>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</si>
  <si>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</si>
  <si>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</si>
  <si>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</si>
  <si>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Broward Elementary</t>
    </r>
  </si>
  <si>
    <t>2019-2020</t>
  </si>
  <si>
    <r>
      <t xml:space="preserve">Broward conduct the annual meeting during Open House to inform to inform parents and families of participating children about the school’s Title I program.  The Annual Meeting/Open House will be advertised for all stakeholders and food will be provided. Our academic achievement data, activities,rights of parents, school choice, and supports/targeted assistance are shared with parents.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</si>
  <si>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&amp; Data Sharing Night/Event
 Math Night/Event:
Increase parental awareness of state standards and math curriculum expectations. Provide parents with academic activities and strategies to work with their child at home.
</t>
  </si>
  <si>
    <t xml:space="preserve"> Effective Problem Solving Techniques
 Welcoming Front Office
 The Parent Teacher Home Visit Project
</t>
  </si>
  <si>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</si>
  <si>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Describe the barriers that hindered participation by parents during the previous school year: Work schedule, transportation, day care, Kinship care by older family members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</si>
  <si>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How the school will provide timely information about the Title I programs? School agenda/planners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</si>
</sst>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3">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8" fontId="18" fillId="0" borderId="12" xfId="1" applyNumberFormat="1" applyFont="1" applyBorder="1" applyAlignment="1" applyProtection="1">
      <alignment horizontal="left" vertic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2" sqref="M2"/>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6" t="s">
        <v>45</v>
      </c>
      <c r="B1" s="27"/>
      <c r="C1" s="27"/>
      <c r="D1" s="27"/>
      <c r="E1" s="27"/>
      <c r="F1" s="27"/>
      <c r="G1" s="27"/>
      <c r="H1" s="27"/>
      <c r="I1" s="27"/>
      <c r="J1" s="27"/>
      <c r="K1" s="28"/>
      <c r="L1" s="3" t="s">
        <v>28</v>
      </c>
      <c r="M1" s="1">
        <v>2362</v>
      </c>
      <c r="N1" s="4" t="s">
        <v>29</v>
      </c>
      <c r="O1" s="2">
        <f>'Involvement of Parents'!O1+'Coordination and Integration'!O1+'Annual Parent Meeting'!O1+'Flexible Parent Meeting'!O1+'Building Capacity'!O1+'Staff Development'!O1+'Other Activity'!O1+Accesssibility!O1+Communication!O1+Barriers!O1</f>
        <v>2362</v>
      </c>
      <c r="P1" s="5" t="s">
        <v>30</v>
      </c>
      <c r="Q1" s="9">
        <f>M1-O1</f>
        <v>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46</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26</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44</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27</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4" workbookViewId="0">
      <selection activeCell="A3" sqref="A3:K3"/>
    </sheetView>
  </sheetViews>
  <sheetFormatPr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2" t="s">
        <v>24</v>
      </c>
      <c r="B1" s="83"/>
      <c r="C1" s="83"/>
      <c r="D1" s="83"/>
      <c r="E1" s="83"/>
      <c r="F1" s="83"/>
      <c r="G1" s="83"/>
      <c r="H1" s="83"/>
      <c r="I1" s="83"/>
      <c r="J1" s="83"/>
      <c r="K1" s="84"/>
      <c r="L1" s="18" t="s">
        <v>28</v>
      </c>
      <c r="M1" s="2">
        <f>Assurances!M1</f>
        <v>2362</v>
      </c>
      <c r="N1" s="19" t="s">
        <v>31</v>
      </c>
      <c r="O1" s="1"/>
      <c r="P1" s="20" t="s">
        <v>30</v>
      </c>
      <c r="Q1" s="9">
        <f>M1-SUM(O1+'Involvement of Parents'!O1+'Coordination and Integration'!O1+'Annual Parent Meeting'!O1+'Flexible Parent Meeting'!O1+'Building Capacity'!O1+'Staff Development'!O1+'Other Activity'!O1+Communication!O1+Barriers!O1)</f>
        <v>0</v>
      </c>
    </row>
    <row r="2" spans="1:17" ht="246.75" customHeight="1" x14ac:dyDescent="0.25">
      <c r="A2" s="85" t="s">
        <v>42</v>
      </c>
      <c r="B2" s="86"/>
      <c r="C2" s="86"/>
      <c r="D2" s="86"/>
      <c r="E2" s="86"/>
      <c r="F2" s="86"/>
      <c r="G2" s="86"/>
      <c r="H2" s="86"/>
      <c r="I2" s="86"/>
      <c r="J2" s="86"/>
      <c r="K2" s="87"/>
    </row>
    <row r="3" spans="1:17" ht="272.25" customHeight="1" x14ac:dyDescent="0.25">
      <c r="A3" s="50" t="s">
        <v>43</v>
      </c>
      <c r="B3" s="88"/>
      <c r="C3" s="88"/>
      <c r="D3" s="88"/>
      <c r="E3" s="88"/>
      <c r="F3" s="88"/>
      <c r="G3" s="88"/>
      <c r="H3" s="88"/>
      <c r="I3" s="88"/>
      <c r="J3" s="88"/>
      <c r="K3" s="89"/>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2" t="s">
        <v>25</v>
      </c>
      <c r="B1" s="83"/>
      <c r="C1" s="83"/>
      <c r="D1" s="83"/>
      <c r="E1" s="83"/>
      <c r="F1" s="83"/>
      <c r="G1" s="83"/>
      <c r="H1" s="83"/>
      <c r="I1" s="83"/>
      <c r="J1" s="83"/>
      <c r="K1" s="84"/>
      <c r="L1" s="18" t="s">
        <v>28</v>
      </c>
      <c r="M1" s="2">
        <f>Assurances!M1</f>
        <v>2362</v>
      </c>
      <c r="N1" s="19" t="s">
        <v>31</v>
      </c>
      <c r="O1" s="1"/>
      <c r="P1" s="20" t="s">
        <v>30</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0" t="s">
        <v>51</v>
      </c>
      <c r="B2" s="88"/>
      <c r="C2" s="88"/>
      <c r="D2" s="88"/>
      <c r="E2" s="88"/>
      <c r="F2" s="88"/>
      <c r="G2" s="88"/>
      <c r="H2" s="88"/>
      <c r="I2" s="88"/>
      <c r="J2" s="88"/>
      <c r="K2" s="89"/>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A2" sqref="A2:K2"/>
    </sheetView>
  </sheetViews>
  <sheetFormatPr defaultRowHeight="15" x14ac:dyDescent="0.25"/>
  <cols>
    <col min="1"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67" t="s">
        <v>8</v>
      </c>
      <c r="B1" s="67"/>
      <c r="C1" s="67"/>
      <c r="D1" s="67"/>
      <c r="E1" s="67"/>
      <c r="F1" s="67"/>
      <c r="G1" s="67"/>
      <c r="H1" s="67"/>
      <c r="I1" s="67"/>
      <c r="J1" s="67"/>
      <c r="K1" s="67"/>
      <c r="L1" s="10" t="s">
        <v>28</v>
      </c>
      <c r="M1" s="15">
        <f>Assurances!M1</f>
        <v>2362</v>
      </c>
      <c r="N1" s="11" t="s">
        <v>31</v>
      </c>
      <c r="O1" s="25">
        <v>100</v>
      </c>
      <c r="P1" s="12" t="s">
        <v>30</v>
      </c>
      <c r="Q1" s="16">
        <f>M1-SUM(O1+'Coordination and Integration'!O1+'Annual Parent Meeting'!O1+'Flexible Parent Meeting'!O1+'Building Capacity'!O1+'Staff Development'!O1+'Other Activity'!O1+Communication!O1+Accesssibility!O1+Barriers!O1)</f>
        <v>0</v>
      </c>
    </row>
    <row r="2" spans="1:17" ht="395.25" customHeight="1" x14ac:dyDescent="0.25">
      <c r="A2" s="62" t="s">
        <v>32</v>
      </c>
      <c r="B2" s="62"/>
      <c r="C2" s="62"/>
      <c r="D2" s="62"/>
      <c r="E2" s="62"/>
      <c r="F2" s="62"/>
      <c r="G2" s="62"/>
      <c r="H2" s="62"/>
      <c r="I2" s="62"/>
      <c r="J2" s="62"/>
      <c r="K2" s="62"/>
      <c r="L2" s="14"/>
      <c r="M2" s="14"/>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3" zoomScaleNormal="100" workbookViewId="0">
      <selection activeCell="C9" sqref="A9:K9"/>
    </sheetView>
  </sheetViews>
  <sheetFormatPr defaultRowHeight="15" x14ac:dyDescent="0.25"/>
  <cols>
    <col min="1" max="11" width="9.140625" style="13" customWidth="1"/>
    <col min="12" max="12" width="13.7109375" style="13" customWidth="1"/>
    <col min="13" max="13" width="12.5703125" style="13" customWidth="1"/>
    <col min="14" max="14" width="14.85546875" style="13" customWidth="1"/>
    <col min="15" max="15" width="13.85546875" style="13" customWidth="1"/>
    <col min="16" max="16" width="12" style="13" customWidth="1"/>
    <col min="17" max="17" width="13.140625" style="13" customWidth="1"/>
    <col min="18" max="16384" width="9.140625" style="13"/>
  </cols>
  <sheetData>
    <row r="1" spans="1:17" ht="42" customHeight="1" x14ac:dyDescent="0.25">
      <c r="A1" s="75" t="s">
        <v>9</v>
      </c>
      <c r="B1" s="75"/>
      <c r="C1" s="75"/>
      <c r="D1" s="75"/>
      <c r="E1" s="75"/>
      <c r="F1" s="75"/>
      <c r="G1" s="75"/>
      <c r="H1" s="75"/>
      <c r="I1" s="75"/>
      <c r="J1" s="75"/>
      <c r="K1" s="75"/>
      <c r="L1" s="3" t="s">
        <v>28</v>
      </c>
      <c r="M1" s="2">
        <f>Assurances!M1</f>
        <v>2362</v>
      </c>
      <c r="N1" s="4" t="s">
        <v>31</v>
      </c>
      <c r="O1" s="1">
        <v>0</v>
      </c>
      <c r="P1" s="17" t="s">
        <v>30</v>
      </c>
      <c r="Q1" s="9">
        <f>M1-SUM(O1+'Involvement of Parents'!O1+'Annual Parent Meeting'!O1+'Flexible Parent Meeting'!O1+'Building Capacity'!O1+'Staff Development'!O1+'Other Activity'!O1+Communication!O1+Accesssibility!O1+Barriers!O1)</f>
        <v>0</v>
      </c>
    </row>
    <row r="2" spans="1:17" ht="56.25" customHeight="1" x14ac:dyDescent="0.25">
      <c r="A2" s="76" t="s">
        <v>10</v>
      </c>
      <c r="B2" s="76"/>
      <c r="C2" s="76"/>
      <c r="D2" s="76"/>
      <c r="E2" s="76"/>
      <c r="F2" s="76"/>
      <c r="G2" s="76"/>
      <c r="H2" s="76"/>
      <c r="I2" s="76"/>
      <c r="J2" s="76"/>
      <c r="K2" s="76"/>
    </row>
    <row r="3" spans="1:17" ht="18" x14ac:dyDescent="0.25">
      <c r="A3" s="77" t="s">
        <v>11</v>
      </c>
      <c r="B3" s="77"/>
      <c r="C3" s="77" t="s">
        <v>33</v>
      </c>
      <c r="D3" s="77"/>
      <c r="E3" s="77"/>
      <c r="F3" s="77"/>
      <c r="G3" s="77"/>
      <c r="H3" s="77"/>
      <c r="I3" s="77"/>
      <c r="J3" s="77"/>
      <c r="K3" s="77"/>
    </row>
    <row r="4" spans="1:17" ht="180.75" customHeight="1" x14ac:dyDescent="0.25">
      <c r="A4" s="78" t="s">
        <v>12</v>
      </c>
      <c r="B4" s="78"/>
      <c r="C4" s="62" t="s">
        <v>34</v>
      </c>
      <c r="D4" s="79"/>
      <c r="E4" s="79"/>
      <c r="F4" s="79"/>
      <c r="G4" s="79"/>
      <c r="H4" s="79"/>
      <c r="I4" s="79"/>
      <c r="J4" s="79"/>
      <c r="K4" s="79"/>
    </row>
    <row r="5" spans="1:17" ht="144.75" customHeight="1" x14ac:dyDescent="0.25">
      <c r="A5" s="72" t="s">
        <v>13</v>
      </c>
      <c r="B5" s="72"/>
      <c r="C5" s="73" t="s">
        <v>35</v>
      </c>
      <c r="D5" s="74"/>
      <c r="E5" s="74"/>
      <c r="F5" s="74"/>
      <c r="G5" s="74"/>
      <c r="H5" s="74"/>
      <c r="I5" s="74"/>
      <c r="J5" s="74"/>
      <c r="K5" s="74"/>
    </row>
    <row r="6" spans="1:17" ht="129.75" customHeight="1" x14ac:dyDescent="0.25">
      <c r="A6" s="68" t="s">
        <v>36</v>
      </c>
      <c r="B6" s="69"/>
      <c r="C6" s="29" t="s">
        <v>37</v>
      </c>
      <c r="D6" s="70"/>
      <c r="E6" s="70"/>
      <c r="F6" s="70"/>
      <c r="G6" s="70"/>
      <c r="H6" s="70"/>
      <c r="I6" s="70"/>
      <c r="J6" s="70"/>
      <c r="K6" s="71"/>
    </row>
    <row r="7" spans="1:17" ht="139.5" customHeight="1" x14ac:dyDescent="0.25">
      <c r="A7" s="68"/>
      <c r="B7" s="69"/>
      <c r="C7" s="29"/>
      <c r="D7" s="70"/>
      <c r="E7" s="70"/>
      <c r="F7" s="70"/>
      <c r="G7" s="70"/>
      <c r="H7" s="70"/>
      <c r="I7" s="70"/>
      <c r="J7" s="70"/>
      <c r="K7" s="71"/>
    </row>
    <row r="8" spans="1:17" ht="138" customHeight="1" x14ac:dyDescent="0.25">
      <c r="A8" s="68"/>
      <c r="B8" s="69"/>
      <c r="C8" s="29"/>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5"/>
  <cols>
    <col min="1" max="11" width="9.140625" style="13"/>
    <col min="12" max="12" width="13.7109375" style="13" customWidth="1"/>
    <col min="13" max="13" width="12.7109375" style="13" customWidth="1"/>
    <col min="14" max="14" width="14.5703125" style="13" customWidth="1"/>
    <col min="15" max="15" width="12.42578125" style="13" customWidth="1"/>
    <col min="16" max="16" width="12.28515625" style="13" customWidth="1"/>
    <col min="17" max="17" width="13.140625" style="13" customWidth="1"/>
    <col min="18" max="16384" width="9.140625" style="13"/>
  </cols>
  <sheetData>
    <row r="1" spans="1:17" ht="42" customHeight="1" x14ac:dyDescent="0.25">
      <c r="A1" s="80" t="s">
        <v>14</v>
      </c>
      <c r="B1" s="81"/>
      <c r="C1" s="81"/>
      <c r="D1" s="81"/>
      <c r="E1" s="81"/>
      <c r="F1" s="81"/>
      <c r="G1" s="81"/>
      <c r="H1" s="81"/>
      <c r="I1" s="81"/>
      <c r="J1" s="81"/>
      <c r="K1" s="81"/>
      <c r="L1" s="18" t="s">
        <v>28</v>
      </c>
      <c r="M1" s="2">
        <f>Assurances!M1</f>
        <v>2362</v>
      </c>
      <c r="N1" s="19" t="s">
        <v>31</v>
      </c>
      <c r="O1" s="1">
        <v>50</v>
      </c>
      <c r="P1" s="20" t="s">
        <v>30</v>
      </c>
      <c r="Q1" s="9">
        <f>M1-SUM(O1+'Involvement of Parents'!O1+'Coordination and Integration'!O1+'Flexible Parent Meeting'!O1+'Building Capacity'!O1+'Staff Development'!O1+'Other Activity'!O1+Communication!O1+Accesssibility!O1+Barriers!O1)</f>
        <v>0</v>
      </c>
    </row>
    <row r="2" spans="1:17" ht="249" customHeight="1" x14ac:dyDescent="0.25">
      <c r="A2" s="62" t="s">
        <v>47</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13"/>
    <col min="12" max="12" width="14.28515625" style="13" customWidth="1"/>
    <col min="13" max="13" width="14.5703125" style="13" customWidth="1"/>
    <col min="14" max="14" width="13.42578125" style="13" customWidth="1"/>
    <col min="15" max="15" width="14.28515625" style="13" bestFit="1" customWidth="1"/>
    <col min="16" max="16" width="12.28515625" style="13" customWidth="1"/>
    <col min="17" max="17" width="13.7109375" style="13" bestFit="1" customWidth="1"/>
    <col min="18" max="16384" width="9.140625" style="13"/>
  </cols>
  <sheetData>
    <row r="1" spans="1:17" ht="42" customHeight="1" x14ac:dyDescent="0.25">
      <c r="A1" s="80" t="s">
        <v>15</v>
      </c>
      <c r="B1" s="80"/>
      <c r="C1" s="80"/>
      <c r="D1" s="80"/>
      <c r="E1" s="80"/>
      <c r="F1" s="80"/>
      <c r="G1" s="80"/>
      <c r="H1" s="80"/>
      <c r="I1" s="80"/>
      <c r="J1" s="80"/>
      <c r="K1" s="80"/>
      <c r="L1" s="18" t="s">
        <v>28</v>
      </c>
      <c r="M1" s="2">
        <f>Assurances!M1</f>
        <v>2362</v>
      </c>
      <c r="N1" s="21" t="s">
        <v>31</v>
      </c>
      <c r="O1" s="1">
        <v>50</v>
      </c>
      <c r="P1" s="22" t="s">
        <v>30</v>
      </c>
      <c r="Q1" s="9">
        <f>M1-SUM(O1+'Involvement of Parents'!O1+'Coordination and Integration'!O1+'Annual Parent Meeting'!O1+'Building Capacity'!O1+'Staff Development'!O1+'Other Activity'!O1+Communication!O1+Accesssibility!O1+Barriers!O1)</f>
        <v>0</v>
      </c>
    </row>
    <row r="2" spans="1:17" ht="103.5" customHeight="1" x14ac:dyDescent="0.25">
      <c r="A2" s="62" t="s">
        <v>38</v>
      </c>
      <c r="B2" s="79"/>
      <c r="C2" s="79"/>
      <c r="D2" s="79"/>
      <c r="E2" s="79"/>
      <c r="F2" s="79"/>
      <c r="G2" s="79"/>
      <c r="H2" s="79"/>
      <c r="I2" s="79"/>
      <c r="J2" s="79"/>
      <c r="K2" s="79"/>
    </row>
    <row r="3" spans="1:17" ht="124.5" customHeight="1" x14ac:dyDescent="0.25">
      <c r="A3" s="62" t="s">
        <v>16</v>
      </c>
      <c r="B3" s="79"/>
      <c r="C3" s="79"/>
      <c r="D3" s="79"/>
      <c r="E3" s="79"/>
      <c r="F3" s="79"/>
      <c r="G3" s="79"/>
      <c r="H3" s="79"/>
      <c r="I3" s="79"/>
      <c r="J3" s="79"/>
      <c r="K3" s="79"/>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2" t="s">
        <v>17</v>
      </c>
      <c r="B1" s="83"/>
      <c r="C1" s="83"/>
      <c r="D1" s="83"/>
      <c r="E1" s="83"/>
      <c r="F1" s="83"/>
      <c r="G1" s="83"/>
      <c r="H1" s="83"/>
      <c r="I1" s="83"/>
      <c r="J1" s="83"/>
      <c r="K1" s="84"/>
      <c r="L1" s="18" t="s">
        <v>28</v>
      </c>
      <c r="M1" s="2">
        <f>Assurances!M1</f>
        <v>2362</v>
      </c>
      <c r="N1" s="19" t="s">
        <v>31</v>
      </c>
      <c r="O1" s="1">
        <v>500</v>
      </c>
      <c r="P1" s="20" t="s">
        <v>30</v>
      </c>
      <c r="Q1" s="9">
        <f>M1-SUM(O1+'Involvement of Parents'!O1+'Coordination and Integration'!O1+'Annual Parent Meeting'!O1+'Flexible Parent Meeting'!O1+'Staff Development'!O1+'Other Activity'!O1+Communication!O1+Accesssibility!O1+Barriers!O1)</f>
        <v>0</v>
      </c>
    </row>
    <row r="2" spans="1:17" ht="409.5" customHeight="1" x14ac:dyDescent="0.2">
      <c r="A2" s="85" t="s">
        <v>48</v>
      </c>
      <c r="B2" s="86"/>
      <c r="C2" s="86"/>
      <c r="D2" s="86"/>
      <c r="E2" s="86"/>
      <c r="F2" s="86"/>
      <c r="G2" s="86"/>
      <c r="H2" s="86"/>
      <c r="I2" s="86"/>
      <c r="J2" s="86"/>
      <c r="K2" s="87"/>
    </row>
    <row r="3" spans="1:17" ht="360.75" customHeight="1" x14ac:dyDescent="0.2">
      <c r="A3" s="85" t="s">
        <v>18</v>
      </c>
      <c r="B3" s="86"/>
      <c r="C3" s="86"/>
      <c r="D3" s="86"/>
      <c r="E3" s="86"/>
      <c r="F3" s="86"/>
      <c r="G3" s="86"/>
      <c r="H3" s="86"/>
      <c r="I3" s="86"/>
      <c r="J3" s="86"/>
      <c r="K3" s="87"/>
    </row>
    <row r="4" spans="1:17" ht="123.75" customHeight="1" x14ac:dyDescent="0.2">
      <c r="A4" s="50" t="s">
        <v>39</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2" t="s">
        <v>19</v>
      </c>
      <c r="B1" s="83"/>
      <c r="C1" s="83"/>
      <c r="D1" s="83"/>
      <c r="E1" s="83"/>
      <c r="F1" s="83"/>
      <c r="G1" s="83"/>
      <c r="H1" s="83"/>
      <c r="I1" s="83"/>
      <c r="J1" s="83"/>
      <c r="K1" s="84"/>
      <c r="L1" s="18" t="s">
        <v>28</v>
      </c>
      <c r="M1" s="2">
        <f>Assurances!M1</f>
        <v>2362</v>
      </c>
      <c r="N1" s="19" t="s">
        <v>31</v>
      </c>
      <c r="O1" s="1"/>
      <c r="P1" s="20" t="s">
        <v>30</v>
      </c>
      <c r="Q1" s="9">
        <f>M1-SUM(O1+'Involvement of Parents'!O1+'Coordination and Integration'!O1+'Annual Parent Meeting'!O1+'Flexible Parent Meeting'!O1+'Building Capacity'!O1+'Other Activity'!O1+Communication!O1+Accesssibility!O1+Barriers!O1)</f>
        <v>0</v>
      </c>
    </row>
    <row r="2" spans="1:17" ht="214.5" customHeight="1" x14ac:dyDescent="0.2">
      <c r="A2" s="85" t="s">
        <v>20</v>
      </c>
      <c r="B2" s="86"/>
      <c r="C2" s="86"/>
      <c r="D2" s="86"/>
      <c r="E2" s="86"/>
      <c r="F2" s="86"/>
      <c r="G2" s="86"/>
      <c r="H2" s="86"/>
      <c r="I2" s="86"/>
      <c r="J2" s="86"/>
      <c r="K2" s="87"/>
    </row>
    <row r="3" spans="1:17" ht="354" customHeight="1" x14ac:dyDescent="0.2">
      <c r="A3" s="85" t="s">
        <v>49</v>
      </c>
      <c r="B3" s="86"/>
      <c r="C3" s="86"/>
      <c r="D3" s="86"/>
      <c r="E3" s="86"/>
      <c r="F3" s="86"/>
      <c r="G3" s="86"/>
      <c r="H3" s="86"/>
      <c r="I3" s="86"/>
      <c r="J3" s="86"/>
      <c r="K3" s="87"/>
    </row>
    <row r="4" spans="1:17" ht="375" customHeight="1" x14ac:dyDescent="0.2">
      <c r="A4" s="50" t="s">
        <v>40</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0" t="s">
        <v>21</v>
      </c>
      <c r="B1" s="91"/>
      <c r="C1" s="91"/>
      <c r="D1" s="91"/>
      <c r="E1" s="91"/>
      <c r="F1" s="91"/>
      <c r="G1" s="91"/>
      <c r="H1" s="91"/>
      <c r="I1" s="91"/>
      <c r="J1" s="91"/>
      <c r="K1" s="92"/>
      <c r="L1" s="18" t="s">
        <v>28</v>
      </c>
      <c r="M1" s="2">
        <f>Assurances!M1</f>
        <v>2362</v>
      </c>
      <c r="N1" s="19" t="s">
        <v>31</v>
      </c>
      <c r="O1" s="1"/>
      <c r="P1" s="20" t="s">
        <v>30</v>
      </c>
      <c r="Q1" s="9">
        <f>M1-SUM(O1+'Involvement of Parents'!O1+'Annual Parent Meeting'!O1+'Coordination and Integration'!O1+'Flexible Parent Meeting'!O1+'Building Capacity'!O1+'Staff Development'!O1+Communication!O1+Accesssibility!O1+Barriers!O1)</f>
        <v>0</v>
      </c>
    </row>
    <row r="2" spans="1:17" ht="245.25" customHeight="1" x14ac:dyDescent="0.2">
      <c r="A2" s="50" t="s">
        <v>50</v>
      </c>
      <c r="B2" s="51"/>
      <c r="C2" s="51"/>
      <c r="D2" s="51"/>
      <c r="E2" s="51"/>
      <c r="F2" s="51"/>
      <c r="G2" s="51"/>
      <c r="H2" s="51"/>
      <c r="I2" s="51"/>
      <c r="J2" s="51"/>
      <c r="K2" s="52"/>
    </row>
    <row r="7" spans="1:17" x14ac:dyDescent="0.2">
      <c r="A7" s="24"/>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P2" sqref="P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2" t="s">
        <v>22</v>
      </c>
      <c r="B1" s="83"/>
      <c r="C1" s="83"/>
      <c r="D1" s="83"/>
      <c r="E1" s="83"/>
      <c r="F1" s="83"/>
      <c r="G1" s="83"/>
      <c r="H1" s="83"/>
      <c r="I1" s="83"/>
      <c r="J1" s="83"/>
      <c r="K1" s="84"/>
      <c r="L1" s="23" t="s">
        <v>28</v>
      </c>
      <c r="M1" s="2">
        <f>Assurances!M1</f>
        <v>2362</v>
      </c>
      <c r="N1" s="19" t="s">
        <v>31</v>
      </c>
      <c r="O1" s="1">
        <v>1662</v>
      </c>
      <c r="P1" s="20" t="s">
        <v>30</v>
      </c>
      <c r="Q1" s="9">
        <f>M1-SUM(O1+'Involvement of Parents'!O1+'Coordination and Integration'!O1+'Annual Parent Meeting'!O1+'Flexible Parent Meeting'!O1+'Building Capacity'!O1+'Staff Development'!O1+'Other Activity'!O1+Accesssibility!O1+Barriers!O1)</f>
        <v>0</v>
      </c>
    </row>
    <row r="2" spans="1:17" ht="271.5" customHeight="1" x14ac:dyDescent="0.2">
      <c r="A2" s="85" t="s">
        <v>52</v>
      </c>
      <c r="B2" s="86"/>
      <c r="C2" s="86"/>
      <c r="D2" s="86"/>
      <c r="E2" s="86"/>
      <c r="F2" s="86"/>
      <c r="G2" s="86"/>
      <c r="H2" s="86"/>
      <c r="I2" s="86"/>
      <c r="J2" s="86"/>
      <c r="K2" s="87"/>
    </row>
    <row r="3" spans="1:17" ht="216" customHeight="1" x14ac:dyDescent="0.2">
      <c r="A3" s="85" t="s">
        <v>23</v>
      </c>
      <c r="B3" s="86"/>
      <c r="C3" s="86"/>
      <c r="D3" s="86"/>
      <c r="E3" s="86"/>
      <c r="F3" s="86"/>
      <c r="G3" s="86"/>
      <c r="H3" s="86"/>
      <c r="I3" s="86"/>
      <c r="J3" s="86"/>
      <c r="K3" s="87"/>
    </row>
    <row r="4" spans="1:17" ht="234" customHeight="1" x14ac:dyDescent="0.2">
      <c r="A4" s="50" t="s">
        <v>41</v>
      </c>
      <c r="B4" s="88"/>
      <c r="C4" s="88"/>
      <c r="D4" s="88"/>
      <c r="E4" s="88"/>
      <c r="F4" s="88"/>
      <c r="G4" s="88"/>
      <c r="H4" s="88"/>
      <c r="I4" s="88"/>
      <c r="J4" s="88"/>
      <c r="K4" s="89"/>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2019-08-02T00:30:56Z</dcterms:modified>
</cp:coreProperties>
</file>