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Mobleyd\Desktop\"/>
    </mc:Choice>
  </mc:AlternateContent>
  <xr:revisionPtr revIDLastSave="0" documentId="13_ncr:1_{5121B5F4-9851-456A-A6E9-FA9A00EAA411}" xr6:coauthVersionLast="41" xr6:coauthVersionMax="41" xr10:uidLastSave="{00000000-0000-0000-0000-000000000000}"/>
  <bookViews>
    <workbookView xWindow="-120" yWindow="-120" windowWidth="20730" windowHeight="11160" tabRatio="952" xr2:uid="{00000000-000D-0000-FFFF-FFFF00000000}"/>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<sst xmlns="http://schemas.openxmlformats.org/spreadsheetml/2006/main" count="88" uniqueCount="59">
  <si>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</si>
  <si>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</si>
  <si>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</si>
  <si>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</si>
  <si>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</si>
  <si>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</si>
  <si>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</si>
  <si>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</si>
  <si>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</si>
  <si>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</si>
  <si>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</si>
  <si>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</si>
  <si>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</si>
  <si>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</si>
  <si>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</si>
  <si>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</si>
  <si>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</si>
  <si>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</si>
  <si>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</si>
  <si>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</si>
  <si>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</si>
  <si>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</si>
  <si>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</si>
  <si>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</si>
  <si>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</si>
  <si>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</si>
  <si>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</si>
  <si>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</si>
  <si>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t>T1 PI Allocation</t>
  </si>
  <si>
    <t>Committed Funds</t>
  </si>
  <si>
    <t>Available Balance</t>
  </si>
  <si>
    <t>This activity costs</t>
  </si>
  <si>
    <t>Coordination</t>
  </si>
  <si>
    <t>Homeless Education Program</t>
  </si>
  <si>
    <t>Neglected &amp; Deliquent Youth (N&amp;D)</t>
  </si>
  <si>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</si>
  <si>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School Name: </t>
    </r>
    <r>
      <rPr>
        <b/>
        <u/>
        <sz val="14"/>
        <color rgb="FFFF0000"/>
        <rFont val="Arial"/>
        <family val="2"/>
      </rPr>
      <t>Pinecrest Elementary School</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</si>
  <si>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rFont val="Arial"/>
        <family val="2"/>
      </rPr>
      <t xml:space="preserve">
</t>
    </r>
  </si>
  <si>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</si>
  <si>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information regarding their right to request information on the professional qualifications of the student's classroom teachers and paraprofessionals [Section (h)(6)(A)].  </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</si>
  <si>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</si>
  <si>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sz val="11"/>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</si>
  <si>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
    </r>
  </si>
  <si>
    <r>
      <t xml:space="preserve">The McKinney-Vento Education for Homeless Children and Youth Program will address the problems that homeless children and youth have faced in enrolling, attending, and succeeding in school. 
</t>
    </r>
    <r>
      <rPr>
        <sz val="12"/>
        <color theme="1"/>
        <rFont val="Arial"/>
        <family val="2"/>
      </rPr>
      <t xml:space="preserve"> </t>
    </r>
  </si>
  <si>
    <r>
      <t xml:space="preserve">This program will improve educational services for children and youth in local and State institution and to provide such children and youth with the services needed to make a successful transition from institutionalization to further schooling or employment; and/or to prevent at-risk youth from dropping out of school, to ensure their continued education. 
</t>
    </r>
    <r>
      <rPr>
        <sz val="12"/>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</si>
  <si>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sz val="12"/>
        <color rgb="FF0070C0"/>
        <rFont val="Arial"/>
        <family val="2"/>
      </rPr>
      <t xml:space="preserve"> </t>
    </r>
    <r>
      <rPr>
        <sz val="12"/>
        <color theme="1"/>
        <rFont val="Arial"/>
        <family val="2"/>
      </rPr>
      <t xml:space="preserve">
</t>
    </r>
  </si>
  <si>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</si>
  <si>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
    </r>
  </si>
  <si>
    <r>
      <t xml:space="preserve">How the school will provide other reasonable support for parent/family engagement activities.
 [ESEA Section 1116]
</t>
    </r>
    <r>
      <rPr>
        <sz val="12"/>
        <color rgb="FF0070C0"/>
        <rFont val="Arial"/>
        <family val="2"/>
      </rPr>
      <t xml:space="preserve">. </t>
    </r>
    <r>
      <rPr>
        <sz val="12"/>
        <color theme="1"/>
        <rFont val="Arial"/>
        <family val="2"/>
      </rPr>
      <t xml:space="preserve">
</t>
    </r>
  </si>
  <si>
    <r>
      <t xml:space="preserve">The school will offer a flexible number of meetings, such as meetings in the morning, afternoon, or evening. 
</t>
    </r>
    <r>
      <rPr>
        <sz val="12"/>
        <color theme="1"/>
        <rFont val="Arial"/>
        <family val="2"/>
      </rPr>
      <t xml:space="preserve">
</t>
    </r>
  </si>
  <si>
    <t>2019-2020</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</si>
  <si>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2019-2020 Compact
</t>
    </r>
    <r>
      <rPr>
        <sz val="12"/>
        <color theme="1"/>
        <rFont val="Arial"/>
        <family val="2"/>
      </rPr>
      <t xml:space="preserve">
</t>
    </r>
    <r>
      <rPr>
        <b/>
        <sz val="12"/>
        <color rgb="FFFF0000"/>
        <rFont val="Times New Roman"/>
        <family val="1"/>
      </rPr>
      <t xml:space="preserve"> </t>
    </r>
    <r>
      <rPr>
        <b/>
        <sz val="12"/>
        <color theme="1"/>
        <rFont val="Arial"/>
        <family val="2"/>
      </rPr>
      <t xml:space="preserve">
</t>
    </r>
  </si>
  <si>
    <t xml:space="preserve">The school will offer activities that will build the capacity for meaningful parent/family involvement.
 Parent Partner Day/Literacy 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Curriculum Nights/FSA Information Night
Increase parental awareness of state standards and curriculum expectations. Share and model strategies. Provide parents with aademic activities and strategies to work with their child at home. 
</t>
  </si>
  <si>
    <t xml:space="preserve"> Academic Parent Teacher Team staff training 
 Effective Problem Solving Techniques
 Welcoming Front Office
 Moving Parent Involvement to “Top Priority”
 The Parent Teacher Home Visit Project
 Book studies resources for teachers: TBD
</t>
  </si>
  <si>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Title I Meeting, Flyer, Invitations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</si>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</sst>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cellStyleXfs>
  <cellXfs count="94">
    <xf numFmtId="0" fontId="0" fillId="0" borderId="0" xfId="0"/>
    <xf numFmtId="44" fontId="17" fillId="0" borderId="12" xfId="1" applyFont="1" applyBorder="1" applyProtection="1">
      <protection locked="0"/>
    </xf>
    <xf numFmtId="44" fontId="17" fillId="0" borderId="12" xfId="1" applyFont="1" applyBorder="1" applyProtection="1"/>
    <xf numFmtId="0" fontId="17" fillId="6" borderId="12" xfId="4" applyFont="1" applyBorder="1" applyAlignment="1" applyProtection="1">
      <alignment horizontal="center" vertical="center" wrapText="1"/>
      <protection locked="0"/>
    </xf>
    <xf numFmtId="0" fontId="17" fillId="5" borderId="12" xfId="3" applyFont="1" applyBorder="1" applyAlignment="1" applyProtection="1">
      <alignment horizontal="center" wrapText="1"/>
      <protection locked="0"/>
    </xf>
    <xf numFmtId="0" fontId="17"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7" fillId="0" borderId="12" xfId="0" applyNumberFormat="1" applyFont="1" applyBorder="1" applyProtection="1"/>
    <xf numFmtId="0" fontId="16" fillId="6" borderId="12" xfId="4" applyFont="1" applyBorder="1" applyAlignment="1" applyProtection="1">
      <alignment horizontal="left" vertical="center" wrapText="1"/>
      <protection locked="0"/>
    </xf>
    <xf numFmtId="44" fontId="17" fillId="0" borderId="12" xfId="1" applyFont="1" applyBorder="1" applyAlignment="1" applyProtection="1">
      <alignment horizontal="left" vertical="center"/>
      <protection locked="0"/>
    </xf>
    <xf numFmtId="0" fontId="16" fillId="5" borderId="13" xfId="3" applyFont="1" applyBorder="1" applyAlignment="1" applyProtection="1">
      <alignment vertical="center" wrapText="1"/>
      <protection locked="0"/>
    </xf>
    <xf numFmtId="0" fontId="16"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7" fillId="0" borderId="12" xfId="1" applyFont="1" applyBorder="1" applyAlignment="1" applyProtection="1">
      <alignment horizontal="left" vertical="center"/>
    </xf>
    <xf numFmtId="44" fontId="17" fillId="0" borderId="12" xfId="0" applyNumberFormat="1" applyFont="1" applyBorder="1" applyAlignment="1" applyProtection="1">
      <alignment horizontal="left" vertical="center"/>
    </xf>
    <xf numFmtId="0" fontId="17" fillId="4" borderId="12" xfId="2" applyFont="1" applyBorder="1" applyAlignment="1" applyProtection="1">
      <alignment horizontal="center" wrapText="1"/>
      <protection locked="0"/>
    </xf>
    <xf numFmtId="0" fontId="17" fillId="6" borderId="12" xfId="4"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6" fillId="5" borderId="12" xfId="3" applyFont="1" applyBorder="1" applyAlignment="1" applyProtection="1">
      <alignment horizontal="left" wrapText="1"/>
      <protection locked="0"/>
    </xf>
    <xf numFmtId="0" fontId="16" fillId="4" borderId="12" xfId="2" applyFont="1" applyBorder="1" applyAlignment="1" applyProtection="1">
      <alignment horizontal="left" wrapText="1"/>
      <protection locked="0"/>
    </xf>
    <xf numFmtId="0" fontId="17"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a:extLst>
            <a:ext uri="{FF2B5EF4-FFF2-40B4-BE49-F238E27FC236}">
              <a16:creationId xmlns:a16="http://schemas.microsoft.com/office/drawing/2014/main" id="{00000000-0008-0000-0B00-00000B000000}"/>
            </a:ext>
          </a:extLst>
        </xdr:cNvPr>
        <xdr:cNvGrpSpPr/>
      </xdr:nvGrpSpPr>
      <xdr:grpSpPr>
        <a:xfrm>
          <a:off x="95250" y="1595437"/>
          <a:ext cx="5153025" cy="276225"/>
          <a:chOff x="35495" y="1671637"/>
          <a:chExt cx="5155630" cy="276225"/>
        </a:xfrm>
      </xdr:grpSpPr>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a:extLst>
            <a:ext uri="{FF2B5EF4-FFF2-40B4-BE49-F238E27FC236}">
              <a16:creationId xmlns:a16="http://schemas.microsoft.com/office/drawing/2014/main" id="{00000000-0008-0000-0B00-00000C000000}"/>
            </a:ext>
          </a:extLst>
        </xdr:cNvPr>
        <xdr:cNvGrpSpPr/>
      </xdr:nvGrpSpPr>
      <xdr:grpSpPr>
        <a:xfrm>
          <a:off x="66675" y="1990725"/>
          <a:ext cx="5191125" cy="247650"/>
          <a:chOff x="0" y="1700212"/>
          <a:chExt cx="5191125" cy="247650"/>
        </a:xfrm>
      </xdr:grpSpPr>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a:extLst>
              <a:ext uri="{FF2B5EF4-FFF2-40B4-BE49-F238E27FC236}">
                <a16:creationId xmlns:a16="http://schemas.microsoft.com/office/drawing/2014/main" id="{00000000-0008-0000-0B00-00000E000000}"/>
              </a:ext>
            </a:extLst>
          </xdr:cNvPr>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a:extLst>
              <a:ext uri="{FF2B5EF4-FFF2-40B4-BE49-F238E27FC236}">
                <a16:creationId xmlns:a16="http://schemas.microsoft.com/office/drawing/2014/main" id="{00000000-0008-0000-0B00-00000F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a:extLst>
            <a:ext uri="{FF2B5EF4-FFF2-40B4-BE49-F238E27FC236}">
              <a16:creationId xmlns:a16="http://schemas.microsoft.com/office/drawing/2014/main" id="{00000000-0008-0000-0B00-000010000000}"/>
            </a:ext>
          </a:extLst>
        </xdr:cNvPr>
        <xdr:cNvGrpSpPr/>
      </xdr:nvGrpSpPr>
      <xdr:grpSpPr>
        <a:xfrm>
          <a:off x="76200" y="2438400"/>
          <a:ext cx="5191125" cy="247650"/>
          <a:chOff x="0" y="1700212"/>
          <a:chExt cx="5191125" cy="247650"/>
        </a:xfrm>
      </xdr:grpSpPr>
      <xdr:sp macro="" textlink="">
        <xdr:nvSpPr>
          <xdr:cNvPr id="17" name="TextBox 16">
            <a:extLst>
              <a:ext uri="{FF2B5EF4-FFF2-40B4-BE49-F238E27FC236}">
                <a16:creationId xmlns:a16="http://schemas.microsoft.com/office/drawing/2014/main" id="{00000000-0008-0000-0B00-000011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a:extLst>
              <a:ext uri="{FF2B5EF4-FFF2-40B4-BE49-F238E27FC236}">
                <a16:creationId xmlns:a16="http://schemas.microsoft.com/office/drawing/2014/main" id="{00000000-0008-0000-0B00-000012000000}"/>
              </a:ext>
            </a:extLst>
          </xdr:cNvPr>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a:extLst>
              <a:ext uri="{FF2B5EF4-FFF2-40B4-BE49-F238E27FC236}">
                <a16:creationId xmlns:a16="http://schemas.microsoft.com/office/drawing/2014/main" id="{00000000-0008-0000-0B00-000013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a:extLst>
            <a:ext uri="{FF2B5EF4-FFF2-40B4-BE49-F238E27FC236}">
              <a16:creationId xmlns:a16="http://schemas.microsoft.com/office/drawing/2014/main" id="{00000000-0008-0000-0B00-000014000000}"/>
            </a:ext>
          </a:extLst>
        </xdr:cNvPr>
        <xdr:cNvGrpSpPr/>
      </xdr:nvGrpSpPr>
      <xdr:grpSpPr>
        <a:xfrm>
          <a:off x="85725" y="2809875"/>
          <a:ext cx="5191125" cy="247650"/>
          <a:chOff x="0" y="1700212"/>
          <a:chExt cx="5191125" cy="247650"/>
        </a:xfrm>
      </xdr:grpSpPr>
      <xdr:sp macro="" textlink="">
        <xdr:nvSpPr>
          <xdr:cNvPr id="21" name="TextBox 20">
            <a:extLst>
              <a:ext uri="{FF2B5EF4-FFF2-40B4-BE49-F238E27FC236}">
                <a16:creationId xmlns:a16="http://schemas.microsoft.com/office/drawing/2014/main" id="{00000000-0008-0000-0B00-000015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a:extLst>
              <a:ext uri="{FF2B5EF4-FFF2-40B4-BE49-F238E27FC236}">
                <a16:creationId xmlns:a16="http://schemas.microsoft.com/office/drawing/2014/main" id="{00000000-0008-0000-0B00-000016000000}"/>
              </a:ext>
            </a:extLst>
          </xdr:cNvPr>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a:extLst>
              <a:ext uri="{FF2B5EF4-FFF2-40B4-BE49-F238E27FC236}">
                <a16:creationId xmlns:a16="http://schemas.microsoft.com/office/drawing/2014/main" id="{00000000-0008-0000-0B00-000017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a:extLst>
            <a:ext uri="{FF2B5EF4-FFF2-40B4-BE49-F238E27FC236}">
              <a16:creationId xmlns:a16="http://schemas.microsoft.com/office/drawing/2014/main" id="{00000000-0008-0000-0B00-000018000000}"/>
            </a:ext>
          </a:extLst>
        </xdr:cNvPr>
        <xdr:cNvGrpSpPr/>
      </xdr:nvGrpSpPr>
      <xdr:grpSpPr>
        <a:xfrm>
          <a:off x="76200" y="3200400"/>
          <a:ext cx="5191125" cy="247650"/>
          <a:chOff x="0" y="1700212"/>
          <a:chExt cx="5191125" cy="247650"/>
        </a:xfrm>
      </xdr:grpSpPr>
      <xdr:sp macro="" textlink="">
        <xdr:nvSpPr>
          <xdr:cNvPr id="25" name="TextBox 24">
            <a:extLst>
              <a:ext uri="{FF2B5EF4-FFF2-40B4-BE49-F238E27FC236}">
                <a16:creationId xmlns:a16="http://schemas.microsoft.com/office/drawing/2014/main" id="{00000000-0008-0000-0B00-000019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a:extLst>
              <a:ext uri="{FF2B5EF4-FFF2-40B4-BE49-F238E27FC236}">
                <a16:creationId xmlns:a16="http://schemas.microsoft.com/office/drawing/2014/main" id="{00000000-0008-0000-0B00-00001A000000}"/>
              </a:ext>
            </a:extLst>
          </xdr:cNvPr>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a:extLst>
              <a:ext uri="{FF2B5EF4-FFF2-40B4-BE49-F238E27FC236}">
                <a16:creationId xmlns:a16="http://schemas.microsoft.com/office/drawing/2014/main" id="{00000000-0008-0000-0B00-00001B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a:extLst>
            <a:ext uri="{FF2B5EF4-FFF2-40B4-BE49-F238E27FC236}">
              <a16:creationId xmlns:a16="http://schemas.microsoft.com/office/drawing/2014/main" id="{00000000-0008-0000-0B00-00001C000000}"/>
            </a:ext>
          </a:extLst>
        </xdr:cNvPr>
        <xdr:cNvGrpSpPr/>
      </xdr:nvGrpSpPr>
      <xdr:grpSpPr>
        <a:xfrm>
          <a:off x="76200" y="3648075"/>
          <a:ext cx="5191125" cy="247650"/>
          <a:chOff x="0" y="1700212"/>
          <a:chExt cx="5191125" cy="247650"/>
        </a:xfrm>
      </xdr:grpSpPr>
      <xdr:sp macro="" textlink="">
        <xdr:nvSpPr>
          <xdr:cNvPr id="29" name="TextBox 28">
            <a:extLst>
              <a:ext uri="{FF2B5EF4-FFF2-40B4-BE49-F238E27FC236}">
                <a16:creationId xmlns:a16="http://schemas.microsoft.com/office/drawing/2014/main" id="{00000000-0008-0000-0B00-00001D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a:extLst>
              <a:ext uri="{FF2B5EF4-FFF2-40B4-BE49-F238E27FC236}">
                <a16:creationId xmlns:a16="http://schemas.microsoft.com/office/drawing/2014/main" id="{00000000-0008-0000-0B00-00001E000000}"/>
              </a:ext>
            </a:extLst>
          </xdr:cNvPr>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a:extLst>
              <a:ext uri="{FF2B5EF4-FFF2-40B4-BE49-F238E27FC236}">
                <a16:creationId xmlns:a16="http://schemas.microsoft.com/office/drawing/2014/main" id="{00000000-0008-0000-0B00-00001F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abSelected="1" topLeftCell="B1" zoomScaleNormal="100" workbookViewId="0">
      <selection activeCell="N1" sqref="N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26" t="s">
        <v>36</v>
      </c>
      <c r="B1" s="27"/>
      <c r="C1" s="27"/>
      <c r="D1" s="27"/>
      <c r="E1" s="27"/>
      <c r="F1" s="27"/>
      <c r="G1" s="27"/>
      <c r="H1" s="27"/>
      <c r="I1" s="27"/>
      <c r="J1" s="27"/>
      <c r="K1" s="28"/>
      <c r="L1" s="3" t="s">
        <v>28</v>
      </c>
      <c r="M1" s="1">
        <v>1927.5</v>
      </c>
      <c r="N1" s="4" t="s">
        <v>29</v>
      </c>
      <c r="O1" s="2">
        <f>'Involvement of Parents'!O1+'Coordination and Integration'!O1+'Annual Parent Meeting'!O1+'Flexible Parent Meeting'!O1+'Building Capacity'!O1+'Staff Development'!O1+'Other Activity'!O1+Accesssibility!O1+Communication!O1+Barriers!O1</f>
        <v>1927.5</v>
      </c>
      <c r="P1" s="5" t="s">
        <v>30</v>
      </c>
      <c r="Q1" s="9">
        <f>M1-O1</f>
        <v>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50</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38</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37</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39</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
  <sheetViews>
    <sheetView showGridLines="0" topLeftCell="A3"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26</v>
      </c>
      <c r="B1" s="84"/>
      <c r="C1" s="84"/>
      <c r="D1" s="84"/>
      <c r="E1" s="84"/>
      <c r="F1" s="84"/>
      <c r="G1" s="84"/>
      <c r="H1" s="84"/>
      <c r="I1" s="84"/>
      <c r="J1" s="84"/>
      <c r="K1" s="85"/>
      <c r="L1" s="19" t="s">
        <v>28</v>
      </c>
      <c r="M1" s="2">
        <f>Assurances!M1</f>
        <v>1927.5</v>
      </c>
      <c r="N1" s="20" t="s">
        <v>31</v>
      </c>
      <c r="O1" s="1"/>
      <c r="P1" s="21" t="s">
        <v>30</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56</v>
      </c>
      <c r="B2" s="87"/>
      <c r="C2" s="87"/>
      <c r="D2" s="87"/>
      <c r="E2" s="87"/>
      <c r="F2" s="87"/>
      <c r="G2" s="87"/>
      <c r="H2" s="87"/>
      <c r="I2" s="87"/>
      <c r="J2" s="87"/>
      <c r="K2" s="88"/>
    </row>
    <row r="3" spans="1:17" ht="272.25" customHeight="1" x14ac:dyDescent="0.25">
      <c r="A3" s="50" t="s">
        <v>57</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27</v>
      </c>
      <c r="B1" s="84"/>
      <c r="C1" s="84"/>
      <c r="D1" s="84"/>
      <c r="E1" s="84"/>
      <c r="F1" s="84"/>
      <c r="G1" s="84"/>
      <c r="H1" s="84"/>
      <c r="I1" s="84"/>
      <c r="J1" s="84"/>
      <c r="K1" s="85"/>
      <c r="L1" s="19" t="s">
        <v>28</v>
      </c>
      <c r="M1" s="2">
        <f>Assurances!M1</f>
        <v>1927.5</v>
      </c>
      <c r="N1" s="20" t="s">
        <v>31</v>
      </c>
      <c r="O1" s="1"/>
      <c r="P1" s="21" t="s">
        <v>30</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50" t="s">
        <v>58</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
  <sheetViews>
    <sheetView showGridLines="0" view="pageLayout"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
  <sheetViews>
    <sheetView showGridLines="0" zoomScale="110" zoomScaleNormal="110" workbookViewId="0">
      <selection activeCell="O1" sqref="O1"/>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28</v>
      </c>
      <c r="M1" s="16">
        <f>Assurances!M1</f>
        <v>1927.5</v>
      </c>
      <c r="N1" s="12" t="s">
        <v>31</v>
      </c>
      <c r="O1" s="11">
        <v>1927.5</v>
      </c>
      <c r="P1" s="13" t="s">
        <v>30</v>
      </c>
      <c r="Q1" s="17">
        <f>M1-SUM(O1+'Coordination and Integration'!O1+'Annual Parent Meeting'!O1+'Flexible Parent Meeting'!O1+'Building Capacity'!O1+'Staff Development'!O1+'Other Activity'!O1+Communication!O1+Accesssibility!O1+Barriers!O1)</f>
        <v>0</v>
      </c>
    </row>
    <row r="2" spans="1:17" ht="395.25" customHeight="1" x14ac:dyDescent="0.25">
      <c r="A2" s="62" t="s">
        <v>51</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showGridLines="0" zoomScaleNormal="100" workbookViewId="0">
      <selection activeCell="C6" sqref="C6:K6"/>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7" t="s">
        <v>9</v>
      </c>
      <c r="B1" s="77"/>
      <c r="C1" s="77"/>
      <c r="D1" s="77"/>
      <c r="E1" s="77"/>
      <c r="F1" s="77"/>
      <c r="G1" s="77"/>
      <c r="H1" s="77"/>
      <c r="I1" s="77"/>
      <c r="J1" s="77"/>
      <c r="K1" s="77"/>
      <c r="L1" s="3" t="s">
        <v>28</v>
      </c>
      <c r="M1" s="2">
        <f>Assurances!M1</f>
        <v>1927.5</v>
      </c>
      <c r="N1" s="4" t="s">
        <v>31</v>
      </c>
      <c r="O1" s="1">
        <v>0</v>
      </c>
      <c r="P1" s="18" t="s">
        <v>30</v>
      </c>
      <c r="Q1" s="9">
        <f>M1-SUM(O1+'Involvement of Parents'!O1+'Annual Parent Meeting'!O1+'Flexible Parent Meeting'!O1+'Building Capacity'!O1+'Staff Development'!O1+'Other Activity'!O1+Communication!O1+Accesssibility!O1+Barriers!O1)</f>
        <v>0</v>
      </c>
    </row>
    <row r="2" spans="1:17" ht="56.25" customHeight="1" x14ac:dyDescent="0.25">
      <c r="A2" s="78" t="s">
        <v>10</v>
      </c>
      <c r="B2" s="78"/>
      <c r="C2" s="78"/>
      <c r="D2" s="78"/>
      <c r="E2" s="78"/>
      <c r="F2" s="78"/>
      <c r="G2" s="78"/>
      <c r="H2" s="78"/>
      <c r="I2" s="78"/>
      <c r="J2" s="78"/>
      <c r="K2" s="78"/>
    </row>
    <row r="3" spans="1:17" ht="18" x14ac:dyDescent="0.25">
      <c r="A3" s="79" t="s">
        <v>11</v>
      </c>
      <c r="B3" s="79"/>
      <c r="C3" s="79" t="s">
        <v>32</v>
      </c>
      <c r="D3" s="79"/>
      <c r="E3" s="79"/>
      <c r="F3" s="79"/>
      <c r="G3" s="79"/>
      <c r="H3" s="79"/>
      <c r="I3" s="79"/>
      <c r="J3" s="79"/>
      <c r="K3" s="79"/>
    </row>
    <row r="4" spans="1:17" ht="180.75" customHeight="1" x14ac:dyDescent="0.25">
      <c r="A4" s="80" t="s">
        <v>12</v>
      </c>
      <c r="B4" s="80"/>
      <c r="C4" s="62" t="s">
        <v>40</v>
      </c>
      <c r="D4" s="76"/>
      <c r="E4" s="76"/>
      <c r="F4" s="76"/>
      <c r="G4" s="76"/>
      <c r="H4" s="76"/>
      <c r="I4" s="76"/>
      <c r="J4" s="76"/>
      <c r="K4" s="76"/>
    </row>
    <row r="5" spans="1:17" ht="144.75" customHeight="1" x14ac:dyDescent="0.25">
      <c r="A5" s="72" t="s">
        <v>13</v>
      </c>
      <c r="B5" s="72"/>
      <c r="C5" s="73" t="s">
        <v>41</v>
      </c>
      <c r="D5" s="74"/>
      <c r="E5" s="74"/>
      <c r="F5" s="74"/>
      <c r="G5" s="74"/>
      <c r="H5" s="74"/>
      <c r="I5" s="74"/>
      <c r="J5" s="74"/>
      <c r="K5" s="74"/>
    </row>
    <row r="6" spans="1:17" ht="129.75" customHeight="1" x14ac:dyDescent="0.25">
      <c r="A6" s="75" t="s">
        <v>14</v>
      </c>
      <c r="B6" s="75"/>
      <c r="C6" s="62" t="s">
        <v>45</v>
      </c>
      <c r="D6" s="76"/>
      <c r="E6" s="76"/>
      <c r="F6" s="76"/>
      <c r="G6" s="76"/>
      <c r="H6" s="76"/>
      <c r="I6" s="76"/>
      <c r="J6" s="76"/>
      <c r="K6" s="76"/>
    </row>
    <row r="7" spans="1:17" ht="139.5" customHeight="1" x14ac:dyDescent="0.25">
      <c r="A7" s="68" t="s">
        <v>15</v>
      </c>
      <c r="B7" s="69"/>
      <c r="C7" s="29" t="s">
        <v>42</v>
      </c>
      <c r="D7" s="70"/>
      <c r="E7" s="70"/>
      <c r="F7" s="70"/>
      <c r="G7" s="70"/>
      <c r="H7" s="70"/>
      <c r="I7" s="70"/>
      <c r="J7" s="70"/>
      <c r="K7" s="71"/>
    </row>
    <row r="8" spans="1:17" ht="138" customHeight="1" x14ac:dyDescent="0.25">
      <c r="A8" s="68" t="s">
        <v>33</v>
      </c>
      <c r="B8" s="69"/>
      <c r="C8" s="29" t="s">
        <v>43</v>
      </c>
      <c r="D8" s="70"/>
      <c r="E8" s="70"/>
      <c r="F8" s="70"/>
      <c r="G8" s="70"/>
      <c r="H8" s="70"/>
      <c r="I8" s="70"/>
      <c r="J8" s="70"/>
      <c r="K8" s="71"/>
    </row>
    <row r="9" spans="1:17" ht="183.75" customHeight="1" x14ac:dyDescent="0.25">
      <c r="A9" s="68" t="s">
        <v>34</v>
      </c>
      <c r="B9" s="69"/>
      <c r="C9" s="29" t="s">
        <v>44</v>
      </c>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
  <sheetViews>
    <sheetView showGridLines="0" workbookViewId="0">
      <selection activeCell="A2" sqref="A2:K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16</v>
      </c>
      <c r="B1" s="82"/>
      <c r="C1" s="82"/>
      <c r="D1" s="82"/>
      <c r="E1" s="82"/>
      <c r="F1" s="82"/>
      <c r="G1" s="82"/>
      <c r="H1" s="82"/>
      <c r="I1" s="82"/>
      <c r="J1" s="82"/>
      <c r="K1" s="82"/>
      <c r="L1" s="19" t="s">
        <v>28</v>
      </c>
      <c r="M1" s="2">
        <f>Assurances!M1</f>
        <v>1927.5</v>
      </c>
      <c r="N1" s="20" t="s">
        <v>31</v>
      </c>
      <c r="O1" s="1"/>
      <c r="P1" s="21" t="s">
        <v>30</v>
      </c>
      <c r="Q1" s="9">
        <f>M1-SUM(O1+'Involvement of Parents'!O1+'Coordination and Integration'!O1+'Flexible Parent Meeting'!O1+'Building Capacity'!O1+'Staff Development'!O1+'Other Activity'!O1+Communication!O1+Accesssibility!O1+Barriers!O1)</f>
        <v>0</v>
      </c>
    </row>
    <row r="2" spans="1:17" ht="249" customHeight="1" x14ac:dyDescent="0.25">
      <c r="A2" s="62" t="s">
        <v>46</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
  <sheetViews>
    <sheetView showGridLines="0" workbookViewId="0">
      <selection activeCell="A2" sqref="A2:K2"/>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17</v>
      </c>
      <c r="B1" s="81"/>
      <c r="C1" s="81"/>
      <c r="D1" s="81"/>
      <c r="E1" s="81"/>
      <c r="F1" s="81"/>
      <c r="G1" s="81"/>
      <c r="H1" s="81"/>
      <c r="I1" s="81"/>
      <c r="J1" s="81"/>
      <c r="K1" s="81"/>
      <c r="L1" s="19" t="s">
        <v>28</v>
      </c>
      <c r="M1" s="2">
        <f>Assurances!M1</f>
        <v>1927.5</v>
      </c>
      <c r="N1" s="22" t="s">
        <v>31</v>
      </c>
      <c r="O1" s="1"/>
      <c r="P1" s="23" t="s">
        <v>30</v>
      </c>
      <c r="Q1" s="9">
        <f>M1-SUM(O1+'Involvement of Parents'!O1+'Coordination and Integration'!O1+'Annual Parent Meeting'!O1+'Building Capacity'!O1+'Staff Development'!O1+'Other Activity'!O1+Communication!O1+Accesssibility!O1+Barriers!O1)</f>
        <v>0</v>
      </c>
    </row>
    <row r="2" spans="1:17" ht="103.5" customHeight="1" x14ac:dyDescent="0.25">
      <c r="A2" s="62" t="s">
        <v>49</v>
      </c>
      <c r="B2" s="76"/>
      <c r="C2" s="76"/>
      <c r="D2" s="76"/>
      <c r="E2" s="76"/>
      <c r="F2" s="76"/>
      <c r="G2" s="76"/>
      <c r="H2" s="76"/>
      <c r="I2" s="76"/>
      <c r="J2" s="76"/>
      <c r="K2" s="76"/>
    </row>
    <row r="3" spans="1:17" ht="124.5" customHeight="1" x14ac:dyDescent="0.25">
      <c r="A3" s="62" t="s">
        <v>18</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
  <sheetViews>
    <sheetView showGridLines="0" zoomScaleNormal="100" workbookViewId="0">
      <selection activeCell="A3" sqref="A3:K3"/>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19</v>
      </c>
      <c r="B1" s="84"/>
      <c r="C1" s="84"/>
      <c r="D1" s="84"/>
      <c r="E1" s="84"/>
      <c r="F1" s="84"/>
      <c r="G1" s="84"/>
      <c r="H1" s="84"/>
      <c r="I1" s="84"/>
      <c r="J1" s="84"/>
      <c r="K1" s="85"/>
      <c r="L1" s="19" t="s">
        <v>28</v>
      </c>
      <c r="M1" s="2">
        <f>Assurances!M1</f>
        <v>1927.5</v>
      </c>
      <c r="N1" s="20" t="s">
        <v>31</v>
      </c>
      <c r="O1" s="1">
        <v>0</v>
      </c>
      <c r="P1" s="21" t="s">
        <v>30</v>
      </c>
      <c r="Q1" s="9">
        <f>M1-SUM(O1+'Involvement of Parents'!O1+'Coordination and Integration'!O1+'Annual Parent Meeting'!O1+'Flexible Parent Meeting'!O1+'Staff Development'!O1+'Other Activity'!O1+Communication!O1+Accesssibility!O1+Barriers!O1)</f>
        <v>0</v>
      </c>
    </row>
    <row r="2" spans="1:17" ht="409.5" customHeight="1" x14ac:dyDescent="0.2">
      <c r="A2" s="86" t="s">
        <v>52</v>
      </c>
      <c r="B2" s="87"/>
      <c r="C2" s="87"/>
      <c r="D2" s="87"/>
      <c r="E2" s="87"/>
      <c r="F2" s="87"/>
      <c r="G2" s="87"/>
      <c r="H2" s="87"/>
      <c r="I2" s="87"/>
      <c r="J2" s="87"/>
      <c r="K2" s="88"/>
    </row>
    <row r="3" spans="1:17" ht="360.75" customHeight="1" x14ac:dyDescent="0.2">
      <c r="A3" s="86" t="s">
        <v>20</v>
      </c>
      <c r="B3" s="87"/>
      <c r="C3" s="87"/>
      <c r="D3" s="87"/>
      <c r="E3" s="87"/>
      <c r="F3" s="87"/>
      <c r="G3" s="87"/>
      <c r="H3" s="87"/>
      <c r="I3" s="87"/>
      <c r="J3" s="87"/>
      <c r="K3" s="88"/>
    </row>
    <row r="4" spans="1:17" ht="123.75" customHeight="1" x14ac:dyDescent="0.2">
      <c r="A4" s="50" t="s">
        <v>48</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showGridLines="0" workbookViewId="0">
      <selection activeCell="A3" sqref="A3:K3"/>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21</v>
      </c>
      <c r="B1" s="84"/>
      <c r="C1" s="84"/>
      <c r="D1" s="84"/>
      <c r="E1" s="84"/>
      <c r="F1" s="84"/>
      <c r="G1" s="84"/>
      <c r="H1" s="84"/>
      <c r="I1" s="84"/>
      <c r="J1" s="84"/>
      <c r="K1" s="85"/>
      <c r="L1" s="19" t="s">
        <v>28</v>
      </c>
      <c r="M1" s="2">
        <f>Assurances!M1</f>
        <v>1927.5</v>
      </c>
      <c r="N1" s="20" t="s">
        <v>31</v>
      </c>
      <c r="O1" s="1"/>
      <c r="P1" s="21" t="s">
        <v>30</v>
      </c>
      <c r="Q1" s="9">
        <f>M1-SUM(O1+'Involvement of Parents'!O1+'Coordination and Integration'!O1+'Annual Parent Meeting'!O1+'Flexible Parent Meeting'!O1+'Building Capacity'!O1+'Other Activity'!O1+Communication!O1+Accesssibility!O1+Barriers!O1)</f>
        <v>0</v>
      </c>
    </row>
    <row r="2" spans="1:17" ht="214.5" customHeight="1" x14ac:dyDescent="0.2">
      <c r="A2" s="86" t="s">
        <v>22</v>
      </c>
      <c r="B2" s="87"/>
      <c r="C2" s="87"/>
      <c r="D2" s="87"/>
      <c r="E2" s="87"/>
      <c r="F2" s="87"/>
      <c r="G2" s="87"/>
      <c r="H2" s="87"/>
      <c r="I2" s="87"/>
      <c r="J2" s="87"/>
      <c r="K2" s="88"/>
    </row>
    <row r="3" spans="1:17" ht="354" customHeight="1" x14ac:dyDescent="0.2">
      <c r="A3" s="86" t="s">
        <v>53</v>
      </c>
      <c r="B3" s="87"/>
      <c r="C3" s="87"/>
      <c r="D3" s="87"/>
      <c r="E3" s="87"/>
      <c r="F3" s="87"/>
      <c r="G3" s="87"/>
      <c r="H3" s="87"/>
      <c r="I3" s="87"/>
      <c r="J3" s="87"/>
      <c r="K3" s="88"/>
    </row>
    <row r="4" spans="1:17" ht="375" customHeight="1" x14ac:dyDescent="0.2">
      <c r="A4" s="50" t="s">
        <v>35</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showGridLines="0" workbookViewId="0">
      <selection activeCell="L5" sqref="L5"/>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23</v>
      </c>
      <c r="B1" s="92"/>
      <c r="C1" s="92"/>
      <c r="D1" s="92"/>
      <c r="E1" s="92"/>
      <c r="F1" s="92"/>
      <c r="G1" s="92"/>
      <c r="H1" s="92"/>
      <c r="I1" s="92"/>
      <c r="J1" s="92"/>
      <c r="K1" s="93"/>
      <c r="L1" s="19" t="s">
        <v>28</v>
      </c>
      <c r="M1" s="2">
        <f>Assurances!M1</f>
        <v>1927.5</v>
      </c>
      <c r="N1" s="20" t="s">
        <v>31</v>
      </c>
      <c r="O1" s="1"/>
      <c r="P1" s="21" t="s">
        <v>30</v>
      </c>
      <c r="Q1" s="9">
        <f>M1-SUM(O1+'Involvement of Parents'!O1+'Annual Parent Meeting'!O1+'Coordination and Integration'!O1+'Flexible Parent Meeting'!O1+'Building Capacity'!O1+'Staff Development'!O1+Communication!O1+Accesssibility!O1+Barriers!O1)</f>
        <v>0</v>
      </c>
    </row>
    <row r="2" spans="1:17" ht="245.25" customHeight="1" x14ac:dyDescent="0.2">
      <c r="A2" s="50" t="s">
        <v>47</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
  <sheetViews>
    <sheetView showGridLines="0" topLeftCell="A4" workbookViewId="0">
      <selection activeCell="A4" sqref="A4:K4"/>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24</v>
      </c>
      <c r="B1" s="84"/>
      <c r="C1" s="84"/>
      <c r="D1" s="84"/>
      <c r="E1" s="84"/>
      <c r="F1" s="84"/>
      <c r="G1" s="84"/>
      <c r="H1" s="84"/>
      <c r="I1" s="84"/>
      <c r="J1" s="84"/>
      <c r="K1" s="85"/>
      <c r="L1" s="24" t="s">
        <v>28</v>
      </c>
      <c r="M1" s="2">
        <f>Assurances!M1</f>
        <v>1927.5</v>
      </c>
      <c r="N1" s="20" t="s">
        <v>31</v>
      </c>
      <c r="O1" s="1"/>
      <c r="P1" s="21" t="s">
        <v>30</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54</v>
      </c>
      <c r="B2" s="87"/>
      <c r="C2" s="87"/>
      <c r="D2" s="87"/>
      <c r="E2" s="87"/>
      <c r="F2" s="87"/>
      <c r="G2" s="87"/>
      <c r="H2" s="87"/>
      <c r="I2" s="87"/>
      <c r="J2" s="87"/>
      <c r="K2" s="88"/>
    </row>
    <row r="3" spans="1:17" ht="216" customHeight="1" x14ac:dyDescent="0.2">
      <c r="A3" s="86" t="s">
        <v>25</v>
      </c>
      <c r="B3" s="87"/>
      <c r="C3" s="87"/>
      <c r="D3" s="87"/>
      <c r="E3" s="87"/>
      <c r="F3" s="87"/>
      <c r="G3" s="87"/>
      <c r="H3" s="87"/>
      <c r="I3" s="87"/>
      <c r="J3" s="87"/>
      <c r="K3" s="88"/>
    </row>
    <row r="4" spans="1:17" ht="234" customHeight="1" x14ac:dyDescent="0.2">
      <c r="A4" s="50" t="s">
        <v>55</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Denise Mobley</cp:lastModifiedBy>
  <cp:lastPrinted>2019-09-23T21:44:48Z</cp:lastPrinted>
  <dcterms:created xsi:type="dcterms:W3CDTF">2018-04-16T16:19:55Z</dcterms:created>
  <dcterms:modified xsi:type="dcterms:W3CDTF">2019-10-09T20:11:25Z</dcterms:modified>
</cp:coreProperties>
</file>